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eid\AppData\Roaming\CEDMSTEMP\"/>
    </mc:Choice>
  </mc:AlternateContent>
  <bookViews>
    <workbookView xWindow="-120" yWindow="-120" windowWidth="21720" windowHeight="9615"/>
  </bookViews>
  <sheets>
    <sheet name="SoQ" sheetId="2" r:id="rId1"/>
  </sheets>
  <definedNames>
    <definedName name="_xlnm.Print_Area" localSheetId="0">SoQ!$A$1:$G$104</definedName>
    <definedName name="_xlnm.Print_Titles" localSheetId="0">SoQ!$12:$12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7" i="2" l="1"/>
  <c r="G96" i="2"/>
  <c r="A96" i="2"/>
  <c r="A97" i="2" s="1"/>
  <c r="G94" i="2"/>
  <c r="G93" i="2"/>
  <c r="G90" i="2"/>
  <c r="G89" i="2"/>
  <c r="A89" i="2"/>
  <c r="A90" i="2" s="1"/>
  <c r="A91" i="2" s="1"/>
  <c r="A92" i="2" s="1"/>
  <c r="A93" i="2" s="1"/>
  <c r="A94" i="2" s="1"/>
  <c r="G87" i="2"/>
  <c r="A87" i="2"/>
  <c r="G85" i="2"/>
  <c r="A85" i="2"/>
  <c r="G83" i="2"/>
  <c r="G82" i="2"/>
  <c r="G81" i="2"/>
  <c r="G80" i="2"/>
  <c r="A80" i="2"/>
  <c r="A81" i="2" s="1"/>
  <c r="A82" i="2" s="1"/>
  <c r="A83" i="2" s="1"/>
  <c r="G78" i="2"/>
  <c r="G77" i="2"/>
  <c r="G76" i="2"/>
  <c r="G75" i="2"/>
  <c r="A75" i="2"/>
  <c r="A76" i="2" s="1"/>
  <c r="A77" i="2" s="1"/>
  <c r="A78" i="2" s="1"/>
  <c r="G73" i="2"/>
  <c r="G72" i="2"/>
  <c r="A72" i="2"/>
  <c r="A73" i="2" s="1"/>
  <c r="A70" i="2"/>
  <c r="A68" i="2"/>
  <c r="G65" i="2"/>
  <c r="A65" i="2"/>
  <c r="G63" i="2"/>
  <c r="G62" i="2"/>
  <c r="G61" i="2"/>
  <c r="G60" i="2"/>
  <c r="G59" i="2"/>
  <c r="G58" i="2"/>
  <c r="A58" i="2"/>
  <c r="A59" i="2" s="1"/>
  <c r="A60" i="2" s="1"/>
  <c r="A61" i="2" s="1"/>
  <c r="A62" i="2" s="1"/>
  <c r="A63" i="2" s="1"/>
  <c r="G56" i="2"/>
  <c r="G55" i="2"/>
  <c r="G54" i="2"/>
  <c r="G53" i="2"/>
  <c r="G52" i="2"/>
  <c r="G51" i="2"/>
  <c r="G50" i="2"/>
  <c r="G49" i="2"/>
  <c r="A49" i="2"/>
  <c r="A50" i="2" s="1"/>
  <c r="A51" i="2" s="1"/>
  <c r="A52" i="2" s="1"/>
  <c r="A53" i="2" s="1"/>
  <c r="A54" i="2" s="1"/>
  <c r="A55" i="2" s="1"/>
  <c r="A56" i="2" s="1"/>
  <c r="G47" i="2"/>
  <c r="G46" i="2"/>
  <c r="G45" i="2"/>
  <c r="G44" i="2"/>
  <c r="G43" i="2"/>
  <c r="G42" i="2"/>
  <c r="G41" i="2"/>
  <c r="G40" i="2"/>
  <c r="A40" i="2"/>
  <c r="A41" i="2" s="1"/>
  <c r="A42" i="2" s="1"/>
  <c r="A43" i="2" s="1"/>
  <c r="A44" i="2" s="1"/>
  <c r="A45" i="2" s="1"/>
  <c r="A46" i="2" s="1"/>
  <c r="A47" i="2" s="1"/>
  <c r="G38" i="2"/>
  <c r="A38" i="2"/>
  <c r="G36" i="2"/>
  <c r="A36" i="2"/>
  <c r="G34" i="2"/>
  <c r="A34" i="2"/>
  <c r="G32" i="2"/>
  <c r="A32" i="2"/>
  <c r="G28" i="2"/>
  <c r="G27" i="2"/>
  <c r="G26" i="2"/>
  <c r="A26" i="2"/>
  <c r="A27" i="2" s="1"/>
  <c r="A28" i="2" s="1"/>
  <c r="A29" i="2" s="1"/>
  <c r="A30" i="2" s="1"/>
  <c r="G24" i="2"/>
  <c r="G23" i="2"/>
  <c r="A23" i="2"/>
  <c r="A24" i="2" s="1"/>
  <c r="G22" i="2"/>
  <c r="A22" i="2"/>
  <c r="G20" i="2"/>
  <c r="G19" i="2"/>
  <c r="G99" i="2" s="1"/>
  <c r="A19" i="2"/>
  <c r="A20" i="2" s="1"/>
  <c r="A17" i="2"/>
  <c r="A15" i="2"/>
</calcChain>
</file>

<file path=xl/sharedStrings.xml><?xml version="1.0" encoding="utf-8"?>
<sst xmlns="http://schemas.openxmlformats.org/spreadsheetml/2006/main" count="247" uniqueCount="158">
  <si>
    <t>DESCRIPTION</t>
  </si>
  <si>
    <t>ITEM NO.</t>
  </si>
  <si>
    <t>UNIT PRICE</t>
  </si>
  <si>
    <t>SCHEDULE OF QUANTITIES AND PRICES</t>
  </si>
  <si>
    <t>(Should there be any discrepancy in the information provided, the City’s original file copy shall prevail)</t>
  </si>
  <si>
    <t>FORM OF TENDER</t>
  </si>
  <si>
    <t>Incidental to Contract</t>
  </si>
  <si>
    <t>Environmental Protection</t>
  </si>
  <si>
    <t>Traffic Control and Management</t>
  </si>
  <si>
    <t>ENVIRONMENTAL PROTECTION</t>
  </si>
  <si>
    <t>(All Tender and Contract Prices shall NOT include GST. GST will apply upon payment)</t>
  </si>
  <si>
    <r>
      <t xml:space="preserve">Name of </t>
    </r>
    <r>
      <rPr>
        <b/>
        <sz val="10"/>
        <rFont val="Arial"/>
        <family val="2"/>
      </rPr>
      <t>Contractor:</t>
    </r>
  </si>
  <si>
    <t>EXCAVATING, TRENCHING AND BACKFILLING</t>
  </si>
  <si>
    <t>(see paragraph 5.3.1 of the Instruction to Tenderers)</t>
  </si>
  <si>
    <t>MMCD REF. or                 (Supp. Specs)</t>
  </si>
  <si>
    <t>UNIT OF MEASURE</t>
  </si>
  <si>
    <t>TOTAL QUANTITY</t>
  </si>
  <si>
    <t>AMOUNT</t>
  </si>
  <si>
    <t>TRAFFIC CONTROL, VEHICLE ACCESS AND PARKING</t>
  </si>
  <si>
    <t>(1.5.1)</t>
  </si>
  <si>
    <t>( 1.6.1 )</t>
  </si>
  <si>
    <t>PROJECT IDENTIFICATION</t>
  </si>
  <si>
    <t>( 1.3.1 )</t>
  </si>
  <si>
    <t>Construction Zone Information Signs</t>
  </si>
  <si>
    <t>Lump Sum</t>
  </si>
  <si>
    <t>C.M.</t>
  </si>
  <si>
    <t>SANITARY SEWERS</t>
  </si>
  <si>
    <t>(1.6.2)</t>
  </si>
  <si>
    <t>(1.6.3)</t>
  </si>
  <si>
    <t>Each</t>
  </si>
  <si>
    <t>(1.6.7)</t>
  </si>
  <si>
    <t>MANHOLES AND CATCHBASINS</t>
  </si>
  <si>
    <t>(1.5.1.1)</t>
  </si>
  <si>
    <t>1200mm Manhole Risers</t>
  </si>
  <si>
    <t>(1.5.4)</t>
  </si>
  <si>
    <t>Removal of existing sanitary manholes per Contract Drawings</t>
  </si>
  <si>
    <t>(Transfer the amount to Form of Tender Summary Page 1)</t>
  </si>
  <si>
    <t>34 41 13</t>
  </si>
  <si>
    <t>TRAFFIC SIGNALS</t>
  </si>
  <si>
    <t>(1.10.10)</t>
  </si>
  <si>
    <t>01 55 00S</t>
  </si>
  <si>
    <t>01 57 01S</t>
  </si>
  <si>
    <t>01 58 01S</t>
  </si>
  <si>
    <t>31 23 01S</t>
  </si>
  <si>
    <t>1050mm Manhole per Contract Drawings - complete</t>
  </si>
  <si>
    <t>33 44 01S</t>
  </si>
  <si>
    <t>33 30 01S</t>
  </si>
  <si>
    <t>1050mm Manhole Risers</t>
  </si>
  <si>
    <t>Linear Meter</t>
  </si>
  <si>
    <t>Tonne</t>
  </si>
  <si>
    <t>(1.10.9)</t>
  </si>
  <si>
    <t>Traffic Loops - Round - Remove and Re-instate per Coq SS-E8.2 &amp; Coq SS-E8.4 (Provisional)</t>
  </si>
  <si>
    <t>(1.10.3)</t>
  </si>
  <si>
    <t>32 17 23S</t>
  </si>
  <si>
    <t>PAINTED PAVEMENT MARKINGS</t>
  </si>
  <si>
    <t>(1.5.3)</t>
  </si>
  <si>
    <t>Supply &amp; Installation Thermoplastic Pavement Markings Where Removed.</t>
  </si>
  <si>
    <t xml:space="preserve">Project Totals = </t>
  </si>
  <si>
    <t>Contract 94722</t>
  </si>
  <si>
    <t>200mm dia. PVC DR28 - Sanitary Service Connection per MMCD S7 (New) - Includes Long Radius Bends</t>
  </si>
  <si>
    <t>Sanitary Service Tie-in at Main with factory Wye</t>
  </si>
  <si>
    <t>33 34 01S</t>
  </si>
  <si>
    <t>SANITARY FORCE MAINS</t>
  </si>
  <si>
    <t>100mm diam PVC C900 at 0 to 3m depth - Sewage Forcemain (Petrolatum Tape on crossing - incidental)</t>
  </si>
  <si>
    <t>Lin.m</t>
  </si>
  <si>
    <t>1050mm Overbuild Manhole per Contract Drawings - complete</t>
  </si>
  <si>
    <t>( 1.3.2 )</t>
  </si>
  <si>
    <t>Changeable Message Sign (x2 United Blvd Only)</t>
  </si>
  <si>
    <t>HARTLEY-FAWCETT SANITARY SEWER</t>
  </si>
  <si>
    <t>BRUNETTE AVE DRAINAGE MAIN REPLACEMENT</t>
  </si>
  <si>
    <t>(1.6.1)</t>
  </si>
  <si>
    <t>ESC supply &amp; installation, maintenance and removal</t>
  </si>
  <si>
    <t>(1.3.1)</t>
  </si>
  <si>
    <t xml:space="preserve">1.2m x 1.2m  Static Construction Zone Information Sign </t>
  </si>
  <si>
    <t>each</t>
  </si>
  <si>
    <t>(1.3.2)</t>
  </si>
  <si>
    <t xml:space="preserve">Changeable Message Sign (CMS) Board (x2 Boards) </t>
  </si>
  <si>
    <t>03 30 20S</t>
  </si>
  <si>
    <t>CONCRETE WALKS, CURBS AND GUTTERS</t>
  </si>
  <si>
    <t xml:space="preserve">(1.4.3) </t>
  </si>
  <si>
    <t xml:space="preserve">Remove &amp; Replace MMCD C5 Concrete Curb and Gutter </t>
  </si>
  <si>
    <t>l.m.</t>
  </si>
  <si>
    <t>Remove &amp; Replace Curb on Gravel Base (Coq-C6)</t>
  </si>
  <si>
    <t xml:space="preserve">(1.4.5) </t>
  </si>
  <si>
    <t>sq.m</t>
  </si>
  <si>
    <t>Overexcavation (Provisional)</t>
  </si>
  <si>
    <t>cu.m</t>
  </si>
  <si>
    <t>tonne</t>
  </si>
  <si>
    <t>Removal, Cleaning, and Reinstatement of Maillardville Village Bus Shelter &amp; Bench</t>
  </si>
  <si>
    <t>l.s.</t>
  </si>
  <si>
    <t>(1.10.11)</t>
  </si>
  <si>
    <t>Removal and Replacement of Bollards and Cross Beams Behind Maillardville Bus Shelter.</t>
  </si>
  <si>
    <t>32 14 01S</t>
  </si>
  <si>
    <t>UNIT PAVING</t>
  </si>
  <si>
    <t xml:space="preserve">Remove, Retain, Restore Red Brick Shelter Pad </t>
  </si>
  <si>
    <t>33 40 01S</t>
  </si>
  <si>
    <t xml:space="preserve">STORM SEWERS  </t>
  </si>
  <si>
    <t>Storm Main PVC SDR35 - 450mm</t>
  </si>
  <si>
    <t>Existing Service or Catchbasin Lead Tie-in / Transfer to New Storm Main</t>
  </si>
  <si>
    <t>ea.</t>
  </si>
  <si>
    <t>(1.6.9)</t>
  </si>
  <si>
    <t>Drainage Main Tie-in @ Ex. Manhole</t>
  </si>
  <si>
    <t>(1.6.12)</t>
  </si>
  <si>
    <t>Asbestos Cement Concrete Cutting and Disposal of CB Lead at Tie-in (Provisional)</t>
  </si>
  <si>
    <t>Remove and Replace Existing Manhole Frame and Cover</t>
  </si>
  <si>
    <t>ea</t>
  </si>
  <si>
    <t>Bend (45˚Vertical) - 100mm (includes joint restraints)</t>
  </si>
  <si>
    <t>Bend (22.5˚ Horizontal) - 100mm (includes joint restraints)</t>
  </si>
  <si>
    <t>Remove &amp; Replace Concrete Sidewalk - 100mm Thick – Broom Finish</t>
  </si>
  <si>
    <t xml:space="preserve">Remove &amp; Replace Concrete Driveway Crossings Including Flares - 190mm Thick </t>
  </si>
  <si>
    <t>Overexcavation - Includes replacement with 19mm minus crushed granular material and removal of unsuitable material including wood fill as identified on the Contract Drawings and in the geotech report (Provisional)</t>
  </si>
  <si>
    <t>Supply and Install MMCD S9 Inspection Chamber Inside Brooks Box and Tie-Into Private Side Service</t>
  </si>
  <si>
    <t>1.5.1.2</t>
  </si>
  <si>
    <t>1.9.2</t>
  </si>
  <si>
    <t>APPENDIX 1</t>
  </si>
  <si>
    <t>32 12 16S</t>
  </si>
  <si>
    <t>HOT-MIX ASPHALT CONCRETE PAVING</t>
  </si>
  <si>
    <t>32 01 16.7S</t>
  </si>
  <si>
    <t>COLD MILLING</t>
  </si>
  <si>
    <t>32 12 13.1</t>
  </si>
  <si>
    <t>ASPHALT TACK COAT</t>
  </si>
  <si>
    <t>1.5.1</t>
  </si>
  <si>
    <t>Asphalt Tack Coat - Emulsified Asphalt</t>
  </si>
  <si>
    <t>Surface Mill - 50mm</t>
  </si>
  <si>
    <t>(1.10.13)</t>
  </si>
  <si>
    <t>Pre-locate existing Trans Mountain oil pipeline by hydro excavation. (Provisional)</t>
  </si>
  <si>
    <t xml:space="preserve">Remove &amp; Replace Concrete Infill - 100mm - Broom Finish.  </t>
  </si>
  <si>
    <t>Remove &amp; Replace Concrete Sidewalk - 100mm Thick – Saw Cut Finish</t>
  </si>
  <si>
    <t>Imported Trench Backfill (75mm Minus)</t>
  </si>
  <si>
    <t>(1.6.5)</t>
  </si>
  <si>
    <t>Catch Basin Lead - 150mm DR35 PVC</t>
  </si>
  <si>
    <t>Top Inlet Catch Basin Installation - MMCD S11 - Complete</t>
  </si>
  <si>
    <t>1.5.2</t>
  </si>
  <si>
    <t xml:space="preserve">New Storm Service Connection per MMCD S8 </t>
  </si>
  <si>
    <t>Fawcett Sanitary and Brunette Storm Main Replacements</t>
  </si>
  <si>
    <t>Hydro excavate for service installation as directed by City paid Arborist (Provisional)</t>
  </si>
  <si>
    <t>Allowance</t>
  </si>
  <si>
    <t>Month</t>
  </si>
  <si>
    <t>Hot Mix Asphalt - 50mm Surface Layer - MMCD Upper Course #1</t>
  </si>
  <si>
    <t>(1.8.2)</t>
  </si>
  <si>
    <t>(1.8.10)</t>
  </si>
  <si>
    <t>Imported Trench Backfill - Vesicular Basalt (Red Pumice) Warpped in Nilex 4551 or approved Equivelent</t>
  </si>
  <si>
    <t>Imported Trench Backfill - 75mm Minus Pit Run Gravel (in Accordance to Clause 2.9 Pit Run Gravel in Section 31 05 17 – Aggregates and Granular Materials)</t>
  </si>
  <si>
    <r>
      <t>300mm Diameter PVC SDR 35 Pipe</t>
    </r>
    <r>
      <rPr>
        <sz val="10"/>
        <color rgb="FFFF0000"/>
        <rFont val="TheSansOffice"/>
        <family val="2"/>
      </rPr>
      <t xml:space="preserve"> </t>
    </r>
    <r>
      <rPr>
        <sz val="10"/>
        <rFont val="TheSansOffice"/>
        <family val="2"/>
      </rPr>
      <t>includes Import Fill and Disposal of Native Material (0.00m to 2.99m deep, per trench detail-1)</t>
    </r>
  </si>
  <si>
    <r>
      <t>300mm Diameter PVC SDR 35 Pipe</t>
    </r>
    <r>
      <rPr>
        <sz val="10"/>
        <color rgb="FFFF0000"/>
        <rFont val="TheSansOffice"/>
        <family val="2"/>
      </rPr>
      <t xml:space="preserve"> </t>
    </r>
    <r>
      <rPr>
        <sz val="10"/>
        <rFont val="TheSansOffice"/>
        <family val="2"/>
      </rPr>
      <t>includes Import Filland Disposal of Native Material (3.00m to 6.00m deep, per trench detail-1)</t>
    </r>
  </si>
  <si>
    <r>
      <t>250mm Diameter PVC SDR 35 Pipe</t>
    </r>
    <r>
      <rPr>
        <sz val="10"/>
        <color rgb="FFFF0000"/>
        <rFont val="TheSansOffice"/>
        <family val="2"/>
      </rPr>
      <t xml:space="preserve"> </t>
    </r>
    <r>
      <rPr>
        <sz val="10"/>
        <rFont val="TheSansOffice"/>
        <family val="2"/>
      </rPr>
      <t>includes Import Fill and Disposal of Native Material (0.00m to 3.5m deep, per trench detail-1)</t>
    </r>
  </si>
  <si>
    <t>200mm diam PVC C900 at 0 to 3m depth - Sewage Forcemain (Petrolatum Tape on crossing - incidental)</t>
  </si>
  <si>
    <r>
      <t xml:space="preserve">Forcemain Tie-in </t>
    </r>
    <r>
      <rPr>
        <sz val="10"/>
        <color rgb="FF000000"/>
        <rFont val="TheSansOffice"/>
        <family val="2"/>
      </rPr>
      <t xml:space="preserve">Proposed 200mm &amp; Existing 200mm Forcemain </t>
    </r>
  </si>
  <si>
    <t>Vertical Meter</t>
  </si>
  <si>
    <t>Bend (45˚ Horizontal) - 200mm (includes joint restraints)</t>
  </si>
  <si>
    <t>Sanitary Forcemain Flushout as per COQ-S19 including manhole, riser and gate valve - complete</t>
  </si>
  <si>
    <t>Sanitary Service Tie-in to manhole</t>
  </si>
  <si>
    <r>
      <t xml:space="preserve">Cap and Abandon Existing Sanitary Main
</t>
    </r>
    <r>
      <rPr>
        <sz val="10"/>
        <color rgb="FF000000"/>
        <rFont val="TheSansOffice"/>
        <family val="2"/>
      </rPr>
      <t>200mm Diameter Main</t>
    </r>
  </si>
  <si>
    <t>(1.10.12) / (1.10.13)</t>
  </si>
  <si>
    <t>1.8.3</t>
  </si>
  <si>
    <t>1.8.5</t>
  </si>
  <si>
    <t>Test points - complete (Provisional)</t>
  </si>
  <si>
    <t>1200mm Manhole per Contract Drawings - c/w Inside Drop - 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</si>
</sst>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"/>
    <numFmt numFmtId="166" formatCode="&quot;$&quot;#,##0.00"/>
  </numFmts>
  <fonts count="17" x14ac:knownFonts="1">
    <font>
      <sz val="10"/>
      <name val="Arial"/>
    </font>
    <font>
      <sz val="10"/>
      <name val="Arial"/>
      <family val="2"/>
    </font>
    <font>
      <sz val="10"/>
      <name val="TheSansOffice"/>
      <family val="2"/>
    </font>
    <font>
      <b/>
      <sz val="10"/>
      <name val="TheSansOffice"/>
      <family val="2"/>
    </font>
    <font>
      <b/>
      <sz val="12"/>
      <name val="TheSansOffice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TheSansOffice"/>
      <family val="2"/>
    </font>
    <font>
      <b/>
      <sz val="10"/>
      <name val="Arial"/>
      <family val="2"/>
    </font>
    <font>
      <b/>
      <sz val="12"/>
      <color theme="1"/>
      <name val="TheSansOffice"/>
      <family val="2"/>
    </font>
    <font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TheSansOffice"/>
      <family val="2"/>
    </font>
    <font>
      <sz val="10"/>
      <color rgb="FFFF0000"/>
      <name val="TheSansOffice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5" fillId="0" borderId="0" applyFont="0" applyFill="0" applyBorder="0" applyAlignment="0" applyProtection="0"/>
    <xf numFmtId="0" fontId="10" fillId="0" borderId="0" applyNumberFormat="0" applyFill="0" applyBorder="0" applyProtection="0"/>
    <xf numFmtId="44" fontId="12" fillId="0" borderId="0" applyFont="0" applyFill="0" applyBorder="0" applyAlignment="0" applyProtection="0"/>
    <xf numFmtId="0" fontId="13" fillId="0" borderId="0"/>
  </cellStyleXfs>
  <cellXfs count="123">
    <xf numFmtId="0" fontId="0" fillId="0" borderId="0" xfId="0"/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0" fontId="1" fillId="0" borderId="0" xfId="0" applyFont="1" applyBorder="1" applyAlignment="1">
      <alignment vertical="center"/>
    </xf>
    <xf numFmtId="165" fontId="1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4" fontId="1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44" fontId="0" fillId="0" borderId="0" xfId="6" applyFont="1"/>
    <xf numFmtId="44" fontId="0" fillId="0" borderId="0" xfId="0" applyNumberFormat="1"/>
    <xf numFmtId="0" fontId="8" fillId="0" borderId="0" xfId="0" applyFont="1" applyBorder="1" applyAlignment="1">
      <alignment horizontal="right"/>
    </xf>
    <xf numFmtId="44" fontId="8" fillId="0" borderId="0" xfId="0" applyNumberFormat="1" applyFont="1"/>
    <xf numFmtId="166" fontId="0" fillId="0" borderId="0" xfId="0" applyNumberFormat="1"/>
    <xf numFmtId="44" fontId="0" fillId="0" borderId="2" xfId="6" applyFont="1" applyBorder="1"/>
    <xf numFmtId="0" fontId="0" fillId="0" borderId="0" xfId="0" applyBorder="1"/>
    <xf numFmtId="44" fontId="0" fillId="0" borderId="0" xfId="6" applyFont="1" applyBorder="1"/>
    <xf numFmtId="2" fontId="0" fillId="0" borderId="0" xfId="0" applyNumberFormat="1" applyBorder="1"/>
    <xf numFmtId="166" fontId="0" fillId="0" borderId="0" xfId="0" applyNumberFormat="1" applyBorder="1"/>
    <xf numFmtId="44" fontId="0" fillId="0" borderId="0" xfId="0" applyNumberFormat="1" applyBorder="1"/>
    <xf numFmtId="44" fontId="0" fillId="0" borderId="0" xfId="0" applyNumberFormat="1" applyFill="1" applyBorder="1"/>
    <xf numFmtId="44" fontId="0" fillId="0" borderId="0" xfId="6" applyFont="1" applyFill="1" applyBorder="1"/>
    <xf numFmtId="44" fontId="1" fillId="0" borderId="0" xfId="0" applyNumberFormat="1" applyFont="1" applyFill="1" applyBorder="1"/>
    <xf numFmtId="0" fontId="11" fillId="3" borderId="5" xfId="0" applyFont="1" applyFill="1" applyBorder="1" applyAlignment="1">
      <alignment horizontal="center" vertical="center" wrapText="1"/>
    </xf>
    <xf numFmtId="44" fontId="11" fillId="3" borderId="5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4" fontId="11" fillId="0" borderId="0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2" fontId="2" fillId="0" borderId="6" xfId="3" applyNumberFormat="1" applyFont="1" applyBorder="1" applyAlignment="1">
      <alignment horizontal="center" vertical="center" wrapText="1"/>
    </xf>
    <xf numFmtId="49" fontId="2" fillId="0" borderId="1" xfId="3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3" fontId="2" fillId="0" borderId="1" xfId="3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49" fontId="2" fillId="0" borderId="1" xfId="3" applyNumberFormat="1" applyFont="1" applyBorder="1" applyAlignment="1">
      <alignment horizontal="center" vertical="center" wrapText="1"/>
    </xf>
    <xf numFmtId="49" fontId="2" fillId="0" borderId="5" xfId="3" applyNumberFormat="1" applyFont="1" applyBorder="1" applyAlignment="1">
      <alignment horizontal="left" vertical="center" wrapText="1"/>
    </xf>
    <xf numFmtId="49" fontId="2" fillId="0" borderId="1" xfId="3" applyNumberFormat="1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3" fillId="2" borderId="6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1" fontId="15" fillId="0" borderId="1" xfId="0" applyNumberFormat="1" applyFont="1" applyBorder="1" applyAlignment="1">
      <alignment horizontal="center" vertical="center" wrapText="1"/>
    </xf>
    <xf numFmtId="166" fontId="3" fillId="0" borderId="7" xfId="0" applyNumberFormat="1" applyFont="1" applyBorder="1" applyAlignment="1">
      <alignment vertical="center" wrapText="1"/>
    </xf>
    <xf numFmtId="166" fontId="2" fillId="0" borderId="7" xfId="0" applyNumberFormat="1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2" fontId="2" fillId="0" borderId="6" xfId="3" applyNumberFormat="1" applyFont="1" applyBorder="1" applyAlignment="1">
      <alignment horizontal="center" vertical="center"/>
    </xf>
    <xf numFmtId="49" fontId="2" fillId="0" borderId="1" xfId="3" applyNumberFormat="1" applyFont="1" applyFill="1" applyBorder="1" applyAlignment="1">
      <alignment horizontal="left" vertical="center" wrapText="1"/>
    </xf>
    <xf numFmtId="49" fontId="2" fillId="0" borderId="8" xfId="3" applyNumberFormat="1" applyFont="1" applyFill="1" applyBorder="1" applyAlignment="1">
      <alignment horizontal="left" vertical="center" wrapText="1"/>
    </xf>
    <xf numFmtId="49" fontId="2" fillId="0" borderId="9" xfId="3" applyNumberFormat="1" applyFont="1" applyBorder="1" applyAlignment="1">
      <alignment horizontal="center" vertical="center" wrapText="1"/>
    </xf>
    <xf numFmtId="49" fontId="2" fillId="0" borderId="9" xfId="3" applyNumberFormat="1" applyFont="1" applyFill="1" applyBorder="1" applyAlignment="1">
      <alignment horizontal="left" vertical="center" wrapText="1"/>
    </xf>
    <xf numFmtId="3" fontId="2" fillId="0" borderId="9" xfId="0" applyNumberFormat="1" applyFont="1" applyBorder="1" applyAlignment="1">
      <alignment horizontal="center" vertical="center"/>
    </xf>
    <xf numFmtId="166" fontId="2" fillId="0" borderId="9" xfId="0" applyNumberFormat="1" applyFont="1" applyBorder="1" applyAlignment="1">
      <alignment horizontal="center" vertical="center"/>
    </xf>
    <xf numFmtId="166" fontId="2" fillId="0" borderId="10" xfId="0" applyNumberFormat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44" fontId="11" fillId="0" borderId="7" xfId="0" applyNumberFormat="1" applyFont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left" vertical="center"/>
    </xf>
    <xf numFmtId="44" fontId="11" fillId="3" borderId="17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right" vertical="center"/>
    </xf>
    <xf numFmtId="49" fontId="3" fillId="2" borderId="7" xfId="0" applyNumberFormat="1" applyFont="1" applyFill="1" applyBorder="1" applyAlignment="1">
      <alignment vertical="center"/>
    </xf>
    <xf numFmtId="2" fontId="2" fillId="0" borderId="6" xfId="0" applyNumberFormat="1" applyFont="1" applyFill="1" applyBorder="1" applyAlignment="1">
      <alignment horizontal="center" vertical="center" wrapText="1"/>
    </xf>
    <xf numFmtId="166" fontId="2" fillId="0" borderId="17" xfId="0" applyNumberFormat="1" applyFont="1" applyFill="1" applyBorder="1" applyAlignment="1">
      <alignment vertical="center"/>
    </xf>
    <xf numFmtId="44" fontId="11" fillId="3" borderId="17" xfId="0" applyNumberFormat="1" applyFont="1" applyFill="1" applyBorder="1" applyAlignment="1">
      <alignment vertical="center" wrapText="1"/>
    </xf>
    <xf numFmtId="0" fontId="14" fillId="0" borderId="14" xfId="0" applyFont="1" applyFill="1" applyBorder="1" applyAlignment="1">
      <alignment horizontal="left" vertical="center"/>
    </xf>
    <xf numFmtId="44" fontId="11" fillId="0" borderId="15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/>
    </xf>
    <xf numFmtId="166" fontId="8" fillId="0" borderId="15" xfId="6" applyNumberFormat="1" applyFont="1" applyBorder="1" applyAlignment="1">
      <alignment horizontal="right"/>
    </xf>
    <xf numFmtId="0" fontId="0" fillId="0" borderId="14" xfId="0" applyBorder="1" applyAlignment="1">
      <alignment vertical="center"/>
    </xf>
    <xf numFmtId="0" fontId="7" fillId="0" borderId="15" xfId="0" applyFont="1" applyBorder="1" applyAlignment="1">
      <alignment horizontal="right" vertical="center"/>
    </xf>
    <xf numFmtId="0" fontId="0" fillId="0" borderId="18" xfId="0" applyBorder="1" applyAlignment="1">
      <alignment vertic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" applyFont="1" applyBorder="1" applyAlignment="1">
      <alignment horizontal="left" vertical="center" wrapText="1"/>
    </xf>
    <xf numFmtId="0" fontId="2" fillId="0" borderId="1" xfId="5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Fill="1" applyBorder="1" applyAlignment="1">
      <alignment horizontal="center" vertical="center" wrapText="1"/>
    </xf>
    <xf numFmtId="0" fontId="2" fillId="0" borderId="3" xfId="5" applyFont="1" applyBorder="1" applyAlignment="1">
      <alignment horizontal="left" vertical="center" wrapText="1"/>
    </xf>
    <xf numFmtId="0" fontId="2" fillId="0" borderId="1" xfId="5" applyFont="1" applyFill="1" applyBorder="1" applyAlignment="1">
      <alignment horizontal="left" vertical="center" wrapText="1"/>
    </xf>
    <xf numFmtId="166" fontId="2" fillId="0" borderId="1" xfId="3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4" fontId="7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0" borderId="4" xfId="5" applyFont="1" applyBorder="1" applyAlignment="1">
      <alignment horizontal="center" vertical="center" wrapText="1"/>
    </xf>
    <xf numFmtId="0" fontId="2" fillId="0" borderId="3" xfId="5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8">
    <cellStyle name="Currency" xfId="6" builtinId="4"/>
    <cellStyle name="Currency 2" xfId="1"/>
    <cellStyle name="Hyperlink 2" xfId="2"/>
    <cellStyle name="Normal" xfId="0" builtinId="0"/>
    <cellStyle name="Normal 14" xfId="7"/>
    <cellStyle name="Normal 2" xfId="3"/>
    <cellStyle name="Normal 3" xfId="5"/>
    <cellStyle name="Percent 2" xfId="4"/>
  </cellStyles>
  <dxfs count="3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7"/>
  <sheetViews>
    <sheetView tabSelected="1" view="pageLayout" zoomScaleNormal="100" zoomScaleSheetLayoutView="100" workbookViewId="0">
      <selection activeCell="A5" sqref="A5:G5"/>
    </sheetView>
  </sheetViews>
  <sheetFormatPr defaultRowHeight="12.75" x14ac:dyDescent="0.2"/>
  <cols>
    <col min="2" max="2" width="15.7109375" customWidth="1"/>
    <col min="3" max="3" width="38" customWidth="1"/>
    <col min="4" max="4" width="19.140625" bestFit="1" customWidth="1"/>
    <col min="5" max="5" width="8.42578125" bestFit="1" customWidth="1"/>
    <col min="6" max="6" width="11.28515625" customWidth="1"/>
    <col min="7" max="7" width="15.7109375" customWidth="1"/>
    <col min="8" max="8" width="12.28515625" customWidth="1"/>
    <col min="9" max="9" width="14" bestFit="1" customWidth="1"/>
    <col min="10" max="10" width="16.28515625" customWidth="1"/>
    <col min="11" max="11" width="14" bestFit="1" customWidth="1"/>
    <col min="12" max="13" width="14" hidden="1" customWidth="1"/>
    <col min="16" max="16" width="14" bestFit="1" customWidth="1"/>
    <col min="17" max="17" width="11.28515625" bestFit="1" customWidth="1"/>
    <col min="19" max="19" width="14.28515625" bestFit="1" customWidth="1"/>
    <col min="21" max="21" width="14.28515625" bestFit="1" customWidth="1"/>
    <col min="23" max="23" width="12.5703125" bestFit="1" customWidth="1"/>
    <col min="25" max="25" width="14.28515625" bestFit="1" customWidth="1"/>
  </cols>
  <sheetData>
    <row r="1" spans="1:7" ht="15.75" x14ac:dyDescent="0.25">
      <c r="A1" s="106" t="s">
        <v>114</v>
      </c>
      <c r="B1" s="107"/>
      <c r="C1" s="107"/>
      <c r="D1" s="107"/>
      <c r="E1" s="107"/>
      <c r="F1" s="107"/>
      <c r="G1" s="108"/>
    </row>
    <row r="2" spans="1:7" ht="15.75" x14ac:dyDescent="0.2">
      <c r="A2" s="109" t="s">
        <v>5</v>
      </c>
      <c r="B2" s="110"/>
      <c r="C2" s="110"/>
      <c r="D2" s="110"/>
      <c r="E2" s="110"/>
      <c r="F2" s="110"/>
      <c r="G2" s="111"/>
    </row>
    <row r="3" spans="1:7" ht="3.75" customHeight="1" x14ac:dyDescent="0.2">
      <c r="A3" s="97"/>
      <c r="B3" s="1"/>
      <c r="C3" s="1"/>
      <c r="D3" s="1"/>
      <c r="E3" s="1"/>
      <c r="F3" s="4"/>
      <c r="G3" s="63"/>
    </row>
    <row r="4" spans="1:7" ht="15.75" x14ac:dyDescent="0.2">
      <c r="A4" s="112" t="s">
        <v>58</v>
      </c>
      <c r="B4" s="113"/>
      <c r="C4" s="113"/>
      <c r="D4" s="113"/>
      <c r="E4" s="113"/>
      <c r="F4" s="113"/>
      <c r="G4" s="114"/>
    </row>
    <row r="5" spans="1:7" ht="15.75" x14ac:dyDescent="0.2">
      <c r="A5" s="112" t="s">
        <v>134</v>
      </c>
      <c r="B5" s="113"/>
      <c r="C5" s="113"/>
      <c r="D5" s="113"/>
      <c r="E5" s="113"/>
      <c r="F5" s="113"/>
      <c r="G5" s="114"/>
    </row>
    <row r="6" spans="1:7" ht="3" customHeight="1" x14ac:dyDescent="0.2">
      <c r="A6" s="95"/>
      <c r="B6" s="1"/>
      <c r="C6" s="1"/>
      <c r="D6" s="1"/>
      <c r="E6" s="1"/>
      <c r="F6" s="2"/>
      <c r="G6" s="63"/>
    </row>
    <row r="7" spans="1:7" ht="15.75" x14ac:dyDescent="0.2">
      <c r="A7" s="109" t="s">
        <v>3</v>
      </c>
      <c r="B7" s="110"/>
      <c r="C7" s="110"/>
      <c r="D7" s="110"/>
      <c r="E7" s="110"/>
      <c r="F7" s="110"/>
      <c r="G7" s="111"/>
    </row>
    <row r="8" spans="1:7" x14ac:dyDescent="0.2">
      <c r="A8" s="120" t="s">
        <v>13</v>
      </c>
      <c r="B8" s="121"/>
      <c r="C8" s="121"/>
      <c r="D8" s="121"/>
      <c r="E8" s="121"/>
      <c r="F8" s="121"/>
      <c r="G8" s="122"/>
    </row>
    <row r="9" spans="1:7" x14ac:dyDescent="0.2">
      <c r="A9" s="115" t="s">
        <v>10</v>
      </c>
      <c r="B9" s="116"/>
      <c r="C9" s="116"/>
      <c r="D9" s="116"/>
      <c r="E9" s="116"/>
      <c r="F9" s="116"/>
      <c r="G9" s="117"/>
    </row>
    <row r="10" spans="1:7" x14ac:dyDescent="0.2">
      <c r="A10" s="115" t="s">
        <v>4</v>
      </c>
      <c r="B10" s="116"/>
      <c r="C10" s="116"/>
      <c r="D10" s="116"/>
      <c r="E10" s="116"/>
      <c r="F10" s="116"/>
      <c r="G10" s="117"/>
    </row>
    <row r="11" spans="1:7" ht="5.25" customHeight="1" x14ac:dyDescent="0.2">
      <c r="A11" s="64"/>
      <c r="B11" s="3"/>
      <c r="C11" s="3"/>
      <c r="D11" s="3"/>
      <c r="E11" s="3"/>
      <c r="F11" s="4"/>
      <c r="G11" s="65"/>
    </row>
    <row r="12" spans="1:7" ht="24" x14ac:dyDescent="0.2">
      <c r="A12" s="66" t="s">
        <v>1</v>
      </c>
      <c r="B12" s="8" t="s">
        <v>14</v>
      </c>
      <c r="C12" s="8" t="s">
        <v>0</v>
      </c>
      <c r="D12" s="8" t="s">
        <v>15</v>
      </c>
      <c r="E12" s="8" t="s">
        <v>16</v>
      </c>
      <c r="F12" s="9" t="s">
        <v>2</v>
      </c>
      <c r="G12" s="67" t="s">
        <v>17</v>
      </c>
    </row>
    <row r="13" spans="1:7" ht="24.95" customHeight="1" x14ac:dyDescent="0.2">
      <c r="A13" s="68" t="s">
        <v>68</v>
      </c>
      <c r="B13" s="25"/>
      <c r="C13" s="25"/>
      <c r="D13" s="25"/>
      <c r="E13" s="25"/>
      <c r="F13" s="26"/>
      <c r="G13" s="69"/>
    </row>
    <row r="14" spans="1:7" ht="23.1" customHeight="1" x14ac:dyDescent="0.2">
      <c r="A14" s="47">
        <v>1</v>
      </c>
      <c r="B14" s="48" t="s">
        <v>40</v>
      </c>
      <c r="C14" s="49" t="s">
        <v>18</v>
      </c>
      <c r="D14" s="48"/>
      <c r="E14" s="48"/>
      <c r="F14" s="48"/>
      <c r="G14" s="70"/>
    </row>
    <row r="15" spans="1:7" ht="20.100000000000001" customHeight="1" x14ac:dyDescent="0.2">
      <c r="A15" s="42">
        <f>A14+0.01</f>
        <v>1.01</v>
      </c>
      <c r="B15" s="96" t="s">
        <v>19</v>
      </c>
      <c r="C15" s="86" t="s">
        <v>8</v>
      </c>
      <c r="D15" s="118" t="s">
        <v>6</v>
      </c>
      <c r="E15" s="118"/>
      <c r="F15" s="118"/>
      <c r="G15" s="119"/>
    </row>
    <row r="16" spans="1:7" ht="23.1" customHeight="1" x14ac:dyDescent="0.2">
      <c r="A16" s="47">
        <v>2</v>
      </c>
      <c r="B16" s="48" t="s">
        <v>41</v>
      </c>
      <c r="C16" s="49" t="s">
        <v>9</v>
      </c>
      <c r="D16" s="48"/>
      <c r="E16" s="48"/>
      <c r="F16" s="48"/>
      <c r="G16" s="70"/>
    </row>
    <row r="17" spans="1:7" ht="20.100000000000001" customHeight="1" x14ac:dyDescent="0.2">
      <c r="A17" s="42">
        <f>A16+0.01</f>
        <v>2.0099999999999998</v>
      </c>
      <c r="B17" s="87" t="s">
        <v>20</v>
      </c>
      <c r="C17" s="86" t="s">
        <v>7</v>
      </c>
      <c r="D17" s="118" t="s">
        <v>6</v>
      </c>
      <c r="E17" s="118"/>
      <c r="F17" s="118"/>
      <c r="G17" s="119"/>
    </row>
    <row r="18" spans="1:7" ht="23.1" customHeight="1" x14ac:dyDescent="0.2">
      <c r="A18" s="47">
        <v>3</v>
      </c>
      <c r="B18" s="48" t="s">
        <v>42</v>
      </c>
      <c r="C18" s="49" t="s">
        <v>21</v>
      </c>
      <c r="D18" s="48"/>
      <c r="E18" s="48"/>
      <c r="F18" s="48"/>
      <c r="G18" s="71"/>
    </row>
    <row r="19" spans="1:7" ht="20.100000000000001" customHeight="1" x14ac:dyDescent="0.2">
      <c r="A19" s="73">
        <f>A18+0.01</f>
        <v>3.01</v>
      </c>
      <c r="B19" s="87" t="s">
        <v>22</v>
      </c>
      <c r="C19" s="86" t="s">
        <v>23</v>
      </c>
      <c r="D19" s="96" t="s">
        <v>29</v>
      </c>
      <c r="E19" s="96">
        <v>4</v>
      </c>
      <c r="F19" s="96"/>
      <c r="G19" s="52">
        <f t="shared" ref="G19:G63" si="0">E19*F19</f>
        <v>0</v>
      </c>
    </row>
    <row r="20" spans="1:7" ht="26.1" customHeight="1" x14ac:dyDescent="0.2">
      <c r="A20" s="73">
        <f>A19+0.01</f>
        <v>3.0199999999999996</v>
      </c>
      <c r="B20" s="87" t="s">
        <v>66</v>
      </c>
      <c r="C20" s="86" t="s">
        <v>67</v>
      </c>
      <c r="D20" s="96" t="s">
        <v>137</v>
      </c>
      <c r="E20" s="96">
        <v>1</v>
      </c>
      <c r="F20" s="96"/>
      <c r="G20" s="52">
        <f t="shared" si="0"/>
        <v>0</v>
      </c>
    </row>
    <row r="21" spans="1:7" ht="23.1" customHeight="1" x14ac:dyDescent="0.2">
      <c r="A21" s="47">
        <v>4</v>
      </c>
      <c r="B21" s="48" t="s">
        <v>77</v>
      </c>
      <c r="C21" s="49" t="s">
        <v>78</v>
      </c>
      <c r="D21" s="48"/>
      <c r="E21" s="48"/>
      <c r="F21" s="48"/>
      <c r="G21" s="72"/>
    </row>
    <row r="22" spans="1:7" ht="26.1" customHeight="1" x14ac:dyDescent="0.2">
      <c r="A22" s="73">
        <f>A21+0.01</f>
        <v>4.01</v>
      </c>
      <c r="B22" s="38" t="s">
        <v>79</v>
      </c>
      <c r="C22" s="39" t="s">
        <v>80</v>
      </c>
      <c r="D22" s="38" t="s">
        <v>81</v>
      </c>
      <c r="E22" s="40">
        <v>16</v>
      </c>
      <c r="F22" s="41"/>
      <c r="G22" s="52">
        <f>E22*F22</f>
        <v>0</v>
      </c>
    </row>
    <row r="23" spans="1:7" ht="26.1" customHeight="1" x14ac:dyDescent="0.2">
      <c r="A23" s="73">
        <f t="shared" ref="A23:A24" si="1">A22+0.01</f>
        <v>4.0199999999999996</v>
      </c>
      <c r="B23" s="38" t="s">
        <v>83</v>
      </c>
      <c r="C23" s="39" t="s">
        <v>108</v>
      </c>
      <c r="D23" s="38" t="s">
        <v>84</v>
      </c>
      <c r="E23" s="40">
        <v>7.5</v>
      </c>
      <c r="F23" s="41"/>
      <c r="G23" s="52">
        <f t="shared" ref="G23:G24" si="2">E23*F23</f>
        <v>0</v>
      </c>
    </row>
    <row r="24" spans="1:7" ht="26.1" customHeight="1" x14ac:dyDescent="0.2">
      <c r="A24" s="73">
        <f t="shared" si="1"/>
        <v>4.0299999999999994</v>
      </c>
      <c r="B24" s="38" t="s">
        <v>83</v>
      </c>
      <c r="C24" s="39" t="s">
        <v>109</v>
      </c>
      <c r="D24" s="38" t="s">
        <v>84</v>
      </c>
      <c r="E24" s="40">
        <v>9</v>
      </c>
      <c r="F24" s="41"/>
      <c r="G24" s="52">
        <f t="shared" si="2"/>
        <v>0</v>
      </c>
    </row>
    <row r="25" spans="1:7" ht="23.1" customHeight="1" x14ac:dyDescent="0.2">
      <c r="A25" s="47">
        <v>5</v>
      </c>
      <c r="B25" s="48" t="s">
        <v>43</v>
      </c>
      <c r="C25" s="49" t="s">
        <v>12</v>
      </c>
      <c r="D25" s="48"/>
      <c r="E25" s="48"/>
      <c r="F25" s="48"/>
      <c r="G25" s="72"/>
    </row>
    <row r="26" spans="1:7" ht="76.5" x14ac:dyDescent="0.2">
      <c r="A26" s="73">
        <f>A25+0.01</f>
        <v>5.01</v>
      </c>
      <c r="B26" s="87" t="s">
        <v>52</v>
      </c>
      <c r="C26" s="88" t="s">
        <v>110</v>
      </c>
      <c r="D26" s="89" t="s">
        <v>25</v>
      </c>
      <c r="E26" s="87">
        <v>425</v>
      </c>
      <c r="F26" s="90"/>
      <c r="G26" s="52">
        <f t="shared" si="0"/>
        <v>0</v>
      </c>
    </row>
    <row r="27" spans="1:7" ht="51" x14ac:dyDescent="0.2">
      <c r="A27" s="73">
        <f t="shared" ref="A27:A30" si="3">A26+0.01</f>
        <v>5.0199999999999996</v>
      </c>
      <c r="B27" s="87" t="s">
        <v>50</v>
      </c>
      <c r="C27" s="88" t="s">
        <v>142</v>
      </c>
      <c r="D27" s="87" t="s">
        <v>49</v>
      </c>
      <c r="E27" s="87">
        <v>2900</v>
      </c>
      <c r="F27" s="91"/>
      <c r="G27" s="52">
        <f t="shared" si="0"/>
        <v>0</v>
      </c>
    </row>
    <row r="28" spans="1:7" ht="38.25" x14ac:dyDescent="0.2">
      <c r="A28" s="73">
        <f t="shared" si="3"/>
        <v>5.0299999999999994</v>
      </c>
      <c r="B28" s="87" t="s">
        <v>50</v>
      </c>
      <c r="C28" s="88" t="s">
        <v>141</v>
      </c>
      <c r="D28" s="87" t="s">
        <v>49</v>
      </c>
      <c r="E28" s="87">
        <v>1300</v>
      </c>
      <c r="F28" s="91"/>
      <c r="G28" s="52">
        <f t="shared" si="0"/>
        <v>0</v>
      </c>
    </row>
    <row r="29" spans="1:7" ht="26.1" customHeight="1" x14ac:dyDescent="0.2">
      <c r="A29" s="73">
        <f t="shared" si="3"/>
        <v>5.0399999999999991</v>
      </c>
      <c r="B29" s="103" t="s">
        <v>153</v>
      </c>
      <c r="C29" s="88" t="s">
        <v>125</v>
      </c>
      <c r="D29" s="104" t="s">
        <v>136</v>
      </c>
      <c r="E29" s="105"/>
      <c r="F29" s="90"/>
      <c r="G29" s="52">
        <v>5000</v>
      </c>
    </row>
    <row r="30" spans="1:7" ht="26.1" customHeight="1" x14ac:dyDescent="0.2">
      <c r="A30" s="73">
        <f t="shared" si="3"/>
        <v>5.0499999999999989</v>
      </c>
      <c r="B30" s="103" t="s">
        <v>124</v>
      </c>
      <c r="C30" s="88" t="s">
        <v>135</v>
      </c>
      <c r="D30" s="104" t="s">
        <v>136</v>
      </c>
      <c r="E30" s="105"/>
      <c r="F30" s="90"/>
      <c r="G30" s="52">
        <v>5000</v>
      </c>
    </row>
    <row r="31" spans="1:7" ht="23.1" customHeight="1" x14ac:dyDescent="0.2">
      <c r="A31" s="47">
        <v>6</v>
      </c>
      <c r="B31" s="48" t="s">
        <v>117</v>
      </c>
      <c r="C31" s="49" t="s">
        <v>118</v>
      </c>
      <c r="D31" s="49"/>
      <c r="E31" s="49"/>
      <c r="F31" s="49"/>
      <c r="G31" s="72"/>
    </row>
    <row r="32" spans="1:7" ht="20.100000000000001" customHeight="1" x14ac:dyDescent="0.2">
      <c r="A32" s="73">
        <f>0.01+A31</f>
        <v>6.01</v>
      </c>
      <c r="B32" s="35" t="s">
        <v>19</v>
      </c>
      <c r="C32" s="54" t="s">
        <v>123</v>
      </c>
      <c r="D32" s="35" t="s">
        <v>84</v>
      </c>
      <c r="E32" s="36">
        <v>2330</v>
      </c>
      <c r="F32" s="33"/>
      <c r="G32" s="74">
        <f>E32*F32</f>
        <v>0</v>
      </c>
    </row>
    <row r="33" spans="1:11" ht="23.1" customHeight="1" x14ac:dyDescent="0.2">
      <c r="A33" s="47">
        <v>7</v>
      </c>
      <c r="B33" s="48" t="s">
        <v>119</v>
      </c>
      <c r="C33" s="49" t="s">
        <v>120</v>
      </c>
      <c r="D33" s="49"/>
      <c r="E33" s="49"/>
      <c r="F33" s="49"/>
      <c r="G33" s="72"/>
    </row>
    <row r="34" spans="1:11" ht="20.100000000000001" customHeight="1" x14ac:dyDescent="0.2">
      <c r="A34" s="73">
        <f>0.01+A33</f>
        <v>7.01</v>
      </c>
      <c r="B34" s="35" t="s">
        <v>121</v>
      </c>
      <c r="C34" s="54" t="s">
        <v>122</v>
      </c>
      <c r="D34" s="35" t="s">
        <v>84</v>
      </c>
      <c r="E34" s="36">
        <v>2330</v>
      </c>
      <c r="F34" s="33"/>
      <c r="G34" s="74">
        <f>E34*F34</f>
        <v>0</v>
      </c>
    </row>
    <row r="35" spans="1:11" ht="23.1" customHeight="1" x14ac:dyDescent="0.2">
      <c r="A35" s="47">
        <v>8</v>
      </c>
      <c r="B35" s="48" t="s">
        <v>115</v>
      </c>
      <c r="C35" s="49" t="s">
        <v>116</v>
      </c>
      <c r="D35" s="49"/>
      <c r="E35" s="49"/>
      <c r="F35" s="49"/>
      <c r="G35" s="72"/>
    </row>
    <row r="36" spans="1:11" ht="26.1" customHeight="1" x14ac:dyDescent="0.2">
      <c r="A36" s="73">
        <f>0.01+A35</f>
        <v>8.01</v>
      </c>
      <c r="B36" s="35" t="s">
        <v>19</v>
      </c>
      <c r="C36" s="54" t="s">
        <v>138</v>
      </c>
      <c r="D36" s="35" t="s">
        <v>87</v>
      </c>
      <c r="E36" s="36">
        <v>300</v>
      </c>
      <c r="F36" s="33"/>
      <c r="G36" s="74">
        <f>E36*F36</f>
        <v>0</v>
      </c>
    </row>
    <row r="37" spans="1:11" ht="23.1" customHeight="1" x14ac:dyDescent="0.2">
      <c r="A37" s="47">
        <v>9</v>
      </c>
      <c r="B37" s="48" t="s">
        <v>53</v>
      </c>
      <c r="C37" s="49" t="s">
        <v>54</v>
      </c>
      <c r="D37" s="48"/>
      <c r="E37" s="48"/>
      <c r="F37" s="48"/>
      <c r="G37" s="72"/>
    </row>
    <row r="38" spans="1:11" ht="30.75" customHeight="1" x14ac:dyDescent="0.2">
      <c r="A38" s="73">
        <f>0.01+A37</f>
        <v>9.01</v>
      </c>
      <c r="B38" s="30" t="s">
        <v>55</v>
      </c>
      <c r="C38" s="88" t="s">
        <v>56</v>
      </c>
      <c r="D38" s="89" t="s">
        <v>24</v>
      </c>
      <c r="E38" s="36">
        <v>1</v>
      </c>
      <c r="F38" s="90"/>
      <c r="G38" s="52">
        <f t="shared" si="0"/>
        <v>0</v>
      </c>
    </row>
    <row r="39" spans="1:11" ht="23.1" customHeight="1" x14ac:dyDescent="0.2">
      <c r="A39" s="47">
        <v>10</v>
      </c>
      <c r="B39" s="48" t="s">
        <v>46</v>
      </c>
      <c r="C39" s="49" t="s">
        <v>26</v>
      </c>
      <c r="D39" s="48"/>
      <c r="E39" s="48"/>
      <c r="F39" s="48"/>
      <c r="G39" s="72"/>
    </row>
    <row r="40" spans="1:11" ht="38.25" x14ac:dyDescent="0.2">
      <c r="A40" s="73">
        <f>A39+0.01</f>
        <v>10.01</v>
      </c>
      <c r="B40" s="30" t="s">
        <v>27</v>
      </c>
      <c r="C40" s="39" t="s">
        <v>143</v>
      </c>
      <c r="D40" s="30" t="s">
        <v>48</v>
      </c>
      <c r="E40" s="35">
        <v>200</v>
      </c>
      <c r="F40" s="90"/>
      <c r="G40" s="52">
        <f t="shared" si="0"/>
        <v>0</v>
      </c>
    </row>
    <row r="41" spans="1:11" ht="38.25" x14ac:dyDescent="0.2">
      <c r="A41" s="73">
        <f t="shared" ref="A41:A47" si="4">A40+0.01</f>
        <v>10.02</v>
      </c>
      <c r="B41" s="30" t="s">
        <v>27</v>
      </c>
      <c r="C41" s="39" t="s">
        <v>144</v>
      </c>
      <c r="D41" s="30" t="s">
        <v>48</v>
      </c>
      <c r="E41" s="35">
        <v>260</v>
      </c>
      <c r="F41" s="90"/>
      <c r="G41" s="52">
        <f t="shared" si="0"/>
        <v>0</v>
      </c>
    </row>
    <row r="42" spans="1:11" ht="38.25" x14ac:dyDescent="0.2">
      <c r="A42" s="73">
        <f t="shared" si="4"/>
        <v>10.029999999999999</v>
      </c>
      <c r="B42" s="30" t="s">
        <v>27</v>
      </c>
      <c r="C42" s="39" t="s">
        <v>145</v>
      </c>
      <c r="D42" s="30" t="s">
        <v>48</v>
      </c>
      <c r="E42" s="35">
        <v>160</v>
      </c>
      <c r="F42" s="90"/>
      <c r="G42" s="52">
        <f t="shared" si="0"/>
        <v>0</v>
      </c>
    </row>
    <row r="43" spans="1:11" ht="38.25" x14ac:dyDescent="0.2">
      <c r="A43" s="73">
        <f t="shared" si="4"/>
        <v>10.039999999999999</v>
      </c>
      <c r="B43" s="35" t="s">
        <v>28</v>
      </c>
      <c r="C43" s="88" t="s">
        <v>59</v>
      </c>
      <c r="D43" s="30" t="s">
        <v>48</v>
      </c>
      <c r="E43" s="30">
        <v>150</v>
      </c>
      <c r="F43" s="90"/>
      <c r="G43" s="52">
        <f t="shared" si="0"/>
        <v>0</v>
      </c>
    </row>
    <row r="44" spans="1:11" ht="38.25" x14ac:dyDescent="0.2">
      <c r="A44" s="73">
        <f t="shared" si="4"/>
        <v>10.049999999999999</v>
      </c>
      <c r="B44" s="35" t="s">
        <v>28</v>
      </c>
      <c r="C44" s="92" t="s">
        <v>111</v>
      </c>
      <c r="D44" s="30" t="s">
        <v>29</v>
      </c>
      <c r="E44" s="35">
        <v>13</v>
      </c>
      <c r="F44" s="90"/>
      <c r="G44" s="52">
        <f t="shared" si="0"/>
        <v>0</v>
      </c>
    </row>
    <row r="45" spans="1:11" ht="26.1" customHeight="1" x14ac:dyDescent="0.2">
      <c r="A45" s="73">
        <f t="shared" si="4"/>
        <v>10.059999999999999</v>
      </c>
      <c r="B45" s="35" t="s">
        <v>28</v>
      </c>
      <c r="C45" s="39" t="s">
        <v>60</v>
      </c>
      <c r="D45" s="30" t="s">
        <v>29</v>
      </c>
      <c r="E45" s="35">
        <v>10</v>
      </c>
      <c r="F45" s="90"/>
      <c r="G45" s="52">
        <f t="shared" si="0"/>
        <v>0</v>
      </c>
    </row>
    <row r="46" spans="1:11" ht="26.1" customHeight="1" x14ac:dyDescent="0.2">
      <c r="A46" s="73">
        <f t="shared" si="4"/>
        <v>10.069999999999999</v>
      </c>
      <c r="B46" s="35" t="s">
        <v>28</v>
      </c>
      <c r="C46" s="39" t="s">
        <v>152</v>
      </c>
      <c r="D46" s="30" t="s">
        <v>29</v>
      </c>
      <c r="E46" s="35">
        <v>2</v>
      </c>
      <c r="F46" s="90"/>
      <c r="G46" s="52">
        <f t="shared" si="0"/>
        <v>0</v>
      </c>
    </row>
    <row r="47" spans="1:11" ht="26.1" customHeight="1" x14ac:dyDescent="0.2">
      <c r="A47" s="73">
        <f t="shared" si="4"/>
        <v>10.079999999999998</v>
      </c>
      <c r="B47" s="30" t="s">
        <v>30</v>
      </c>
      <c r="C47" s="39" t="s">
        <v>151</v>
      </c>
      <c r="D47" s="30" t="s">
        <v>29</v>
      </c>
      <c r="E47" s="30">
        <v>3</v>
      </c>
      <c r="F47" s="90"/>
      <c r="G47" s="52">
        <f t="shared" si="0"/>
        <v>0</v>
      </c>
    </row>
    <row r="48" spans="1:11" ht="23.1" customHeight="1" x14ac:dyDescent="0.2">
      <c r="A48" s="47">
        <v>11</v>
      </c>
      <c r="B48" s="48" t="s">
        <v>61</v>
      </c>
      <c r="C48" s="49" t="s">
        <v>62</v>
      </c>
      <c r="D48" s="48"/>
      <c r="E48" s="48"/>
      <c r="F48" s="48"/>
      <c r="G48" s="72"/>
      <c r="K48" s="17"/>
    </row>
    <row r="49" spans="1:22" ht="38.25" x14ac:dyDescent="0.2">
      <c r="A49" s="73">
        <f>A48+0.01</f>
        <v>11.01</v>
      </c>
      <c r="B49" s="96" t="s">
        <v>139</v>
      </c>
      <c r="C49" s="39" t="s">
        <v>63</v>
      </c>
      <c r="D49" s="96" t="s">
        <v>64</v>
      </c>
      <c r="E49" s="50">
        <v>130</v>
      </c>
      <c r="F49" s="90"/>
      <c r="G49" s="52">
        <f t="shared" si="0"/>
        <v>0</v>
      </c>
      <c r="K49" s="17"/>
    </row>
    <row r="50" spans="1:22" ht="36" x14ac:dyDescent="0.2">
      <c r="A50" s="98">
        <f t="shared" ref="A50:A56" si="5">A49+0.01</f>
        <v>11.02</v>
      </c>
      <c r="B50" s="99" t="s">
        <v>139</v>
      </c>
      <c r="C50" s="100" t="s">
        <v>146</v>
      </c>
      <c r="D50" s="99" t="s">
        <v>64</v>
      </c>
      <c r="E50" s="50">
        <v>5</v>
      </c>
      <c r="F50" s="101"/>
      <c r="G50" s="52">
        <f t="shared" si="0"/>
        <v>0</v>
      </c>
    </row>
    <row r="51" spans="1:22" ht="36" x14ac:dyDescent="0.2">
      <c r="A51" s="73">
        <f t="shared" si="5"/>
        <v>11.03</v>
      </c>
      <c r="B51" s="99" t="s">
        <v>154</v>
      </c>
      <c r="C51" s="100" t="s">
        <v>150</v>
      </c>
      <c r="D51" s="30" t="s">
        <v>24</v>
      </c>
      <c r="E51" s="30">
        <v>1</v>
      </c>
      <c r="F51" s="101"/>
      <c r="G51" s="52">
        <f t="shared" si="0"/>
        <v>0</v>
      </c>
    </row>
    <row r="52" spans="1:22" ht="26.1" customHeight="1" x14ac:dyDescent="0.2">
      <c r="A52" s="98">
        <f t="shared" si="5"/>
        <v>11.04</v>
      </c>
      <c r="B52" s="99" t="s">
        <v>154</v>
      </c>
      <c r="C52" s="39" t="s">
        <v>149</v>
      </c>
      <c r="D52" s="96" t="s">
        <v>29</v>
      </c>
      <c r="E52" s="50">
        <v>2</v>
      </c>
      <c r="F52" s="90"/>
      <c r="G52" s="52">
        <f t="shared" si="0"/>
        <v>0</v>
      </c>
      <c r="K52" s="17"/>
    </row>
    <row r="53" spans="1:22" ht="26.1" customHeight="1" x14ac:dyDescent="0.2">
      <c r="A53" s="73">
        <f t="shared" si="5"/>
        <v>11.049999999999999</v>
      </c>
      <c r="B53" s="99" t="s">
        <v>154</v>
      </c>
      <c r="C53" s="39" t="s">
        <v>106</v>
      </c>
      <c r="D53" s="96" t="s">
        <v>29</v>
      </c>
      <c r="E53" s="102">
        <v>2</v>
      </c>
      <c r="F53" s="90"/>
      <c r="G53" s="52">
        <f t="shared" si="0"/>
        <v>0</v>
      </c>
      <c r="K53" s="17"/>
    </row>
    <row r="54" spans="1:22" ht="26.1" customHeight="1" x14ac:dyDescent="0.2">
      <c r="A54" s="98">
        <f t="shared" si="5"/>
        <v>11.059999999999999</v>
      </c>
      <c r="B54" s="99" t="s">
        <v>154</v>
      </c>
      <c r="C54" s="39" t="s">
        <v>107</v>
      </c>
      <c r="D54" s="96" t="s">
        <v>29</v>
      </c>
      <c r="E54" s="102">
        <v>1</v>
      </c>
      <c r="F54" s="90"/>
      <c r="G54" s="52">
        <f t="shared" si="0"/>
        <v>0</v>
      </c>
      <c r="K54" s="17"/>
    </row>
    <row r="55" spans="1:22" ht="26.1" customHeight="1" x14ac:dyDescent="0.2">
      <c r="A55" s="98">
        <f t="shared" si="5"/>
        <v>11.069999999999999</v>
      </c>
      <c r="B55" s="99" t="s">
        <v>155</v>
      </c>
      <c r="C55" s="39" t="s">
        <v>156</v>
      </c>
      <c r="D55" s="30" t="s">
        <v>24</v>
      </c>
      <c r="E55" s="30">
        <v>1</v>
      </c>
      <c r="F55" s="90"/>
      <c r="G55" s="52">
        <f t="shared" si="0"/>
        <v>0</v>
      </c>
      <c r="K55" s="17"/>
    </row>
    <row r="56" spans="1:22" ht="26.1" customHeight="1" x14ac:dyDescent="0.2">
      <c r="A56" s="98">
        <f t="shared" si="5"/>
        <v>11.079999999999998</v>
      </c>
      <c r="B56" s="96" t="s">
        <v>140</v>
      </c>
      <c r="C56" s="39" t="s">
        <v>147</v>
      </c>
      <c r="D56" s="96" t="s">
        <v>29</v>
      </c>
      <c r="E56" s="50">
        <v>1</v>
      </c>
      <c r="F56" s="90"/>
      <c r="G56" s="52">
        <f t="shared" si="0"/>
        <v>0</v>
      </c>
      <c r="K56" s="17"/>
    </row>
    <row r="57" spans="1:22" ht="23.1" customHeight="1" x14ac:dyDescent="0.2">
      <c r="A57" s="47">
        <v>12</v>
      </c>
      <c r="B57" s="48" t="s">
        <v>45</v>
      </c>
      <c r="C57" s="49" t="s">
        <v>31</v>
      </c>
      <c r="D57" s="48"/>
      <c r="E57" s="48"/>
      <c r="F57" s="48"/>
      <c r="G57" s="72"/>
    </row>
    <row r="58" spans="1:22" ht="26.1" customHeight="1" x14ac:dyDescent="0.2">
      <c r="A58" s="73">
        <f>A57+0.01</f>
        <v>12.01</v>
      </c>
      <c r="B58" s="96" t="s">
        <v>32</v>
      </c>
      <c r="C58" s="93" t="s">
        <v>44</v>
      </c>
      <c r="D58" s="87" t="s">
        <v>29</v>
      </c>
      <c r="E58" s="87">
        <v>7</v>
      </c>
      <c r="F58" s="90"/>
      <c r="G58" s="52">
        <f t="shared" si="0"/>
        <v>0</v>
      </c>
      <c r="J58" s="17"/>
    </row>
    <row r="59" spans="1:22" ht="26.1" customHeight="1" x14ac:dyDescent="0.2">
      <c r="A59" s="73">
        <f t="shared" ref="A59:A63" si="6">A58+0.01</f>
        <v>12.02</v>
      </c>
      <c r="B59" s="96" t="s">
        <v>32</v>
      </c>
      <c r="C59" s="93" t="s">
        <v>65</v>
      </c>
      <c r="D59" s="87" t="s">
        <v>29</v>
      </c>
      <c r="E59" s="87">
        <v>1</v>
      </c>
      <c r="F59" s="90"/>
      <c r="G59" s="52">
        <f t="shared" si="0"/>
        <v>0</v>
      </c>
      <c r="J59" s="17"/>
      <c r="L59">
        <v>51141</v>
      </c>
      <c r="P59" s="18"/>
      <c r="Q59" s="17"/>
      <c r="R59" s="18"/>
      <c r="S59" s="17"/>
      <c r="T59" s="18"/>
      <c r="U59" s="17"/>
      <c r="V59" s="17"/>
    </row>
    <row r="60" spans="1:22" ht="26.1" customHeight="1" x14ac:dyDescent="0.2">
      <c r="A60" s="73">
        <f t="shared" si="6"/>
        <v>12.03</v>
      </c>
      <c r="B60" s="96" t="s">
        <v>32</v>
      </c>
      <c r="C60" s="93" t="s">
        <v>157</v>
      </c>
      <c r="D60" s="87" t="s">
        <v>29</v>
      </c>
      <c r="E60" s="87">
        <v>1</v>
      </c>
      <c r="F60" s="90"/>
      <c r="G60" s="52">
        <f t="shared" si="0"/>
        <v>0</v>
      </c>
      <c r="J60" s="17"/>
    </row>
    <row r="61" spans="1:22" ht="20.100000000000001" customHeight="1" x14ac:dyDescent="0.2">
      <c r="A61" s="73">
        <f t="shared" si="6"/>
        <v>12.04</v>
      </c>
      <c r="B61" s="87" t="s">
        <v>112</v>
      </c>
      <c r="C61" s="93" t="s">
        <v>47</v>
      </c>
      <c r="D61" s="87" t="s">
        <v>148</v>
      </c>
      <c r="E61" s="87">
        <v>20</v>
      </c>
      <c r="F61" s="90"/>
      <c r="G61" s="52">
        <f t="shared" si="0"/>
        <v>0</v>
      </c>
      <c r="J61" s="19"/>
      <c r="L61">
        <v>1</v>
      </c>
      <c r="M61" s="11">
        <v>1556430</v>
      </c>
      <c r="P61" s="17"/>
      <c r="Q61" s="17"/>
      <c r="R61" s="18"/>
      <c r="S61" s="17"/>
      <c r="T61" s="17"/>
      <c r="U61" s="17"/>
      <c r="V61" s="17"/>
    </row>
    <row r="62" spans="1:22" ht="20.100000000000001" customHeight="1" x14ac:dyDescent="0.2">
      <c r="A62" s="73">
        <f t="shared" si="6"/>
        <v>12.049999999999999</v>
      </c>
      <c r="B62" s="87" t="s">
        <v>112</v>
      </c>
      <c r="C62" s="93" t="s">
        <v>33</v>
      </c>
      <c r="D62" s="87" t="s">
        <v>148</v>
      </c>
      <c r="E62" s="87">
        <v>3</v>
      </c>
      <c r="F62" s="90"/>
      <c r="G62" s="52">
        <f t="shared" si="0"/>
        <v>0</v>
      </c>
      <c r="J62" s="20"/>
      <c r="L62">
        <v>2</v>
      </c>
      <c r="M62" s="16">
        <v>149545</v>
      </c>
      <c r="P62" s="17"/>
      <c r="Q62" s="17"/>
      <c r="R62" s="18"/>
      <c r="S62" s="17"/>
      <c r="T62" s="17"/>
      <c r="U62" s="17"/>
      <c r="V62" s="17"/>
    </row>
    <row r="63" spans="1:22" ht="26.1" customHeight="1" x14ac:dyDescent="0.2">
      <c r="A63" s="73">
        <f t="shared" si="6"/>
        <v>12.059999999999999</v>
      </c>
      <c r="B63" s="87" t="s">
        <v>34</v>
      </c>
      <c r="C63" s="93" t="s">
        <v>35</v>
      </c>
      <c r="D63" s="87" t="s">
        <v>29</v>
      </c>
      <c r="E63" s="87">
        <v>8</v>
      </c>
      <c r="F63" s="90"/>
      <c r="G63" s="52">
        <f t="shared" si="0"/>
        <v>0</v>
      </c>
      <c r="J63" s="20"/>
      <c r="O63" s="11"/>
      <c r="P63" s="18"/>
      <c r="Q63" s="18"/>
      <c r="R63" s="18"/>
      <c r="S63" s="18"/>
      <c r="T63" s="18"/>
      <c r="U63" s="17"/>
      <c r="V63" s="17"/>
    </row>
    <row r="64" spans="1:22" ht="23.1" customHeight="1" x14ac:dyDescent="0.2">
      <c r="A64" s="47">
        <v>13</v>
      </c>
      <c r="B64" s="48" t="s">
        <v>37</v>
      </c>
      <c r="C64" s="49" t="s">
        <v>38</v>
      </c>
      <c r="D64" s="48"/>
      <c r="E64" s="48"/>
      <c r="F64" s="48"/>
      <c r="G64" s="72"/>
      <c r="J64" s="20"/>
      <c r="O64" s="11"/>
      <c r="P64" s="18"/>
      <c r="Q64" s="18"/>
      <c r="R64" s="18"/>
      <c r="S64" s="18"/>
      <c r="T64" s="18"/>
      <c r="U64" s="17"/>
      <c r="V64" s="17"/>
    </row>
    <row r="65" spans="1:25" ht="26.1" customHeight="1" x14ac:dyDescent="0.2">
      <c r="A65" s="73">
        <f>A64+0.01</f>
        <v>13.01</v>
      </c>
      <c r="B65" s="43" t="s">
        <v>113</v>
      </c>
      <c r="C65" s="88" t="s">
        <v>51</v>
      </c>
      <c r="D65" s="38" t="s">
        <v>29</v>
      </c>
      <c r="E65" s="40">
        <v>2</v>
      </c>
      <c r="F65" s="94"/>
      <c r="G65" s="52">
        <f>E65*F65</f>
        <v>0</v>
      </c>
      <c r="J65" s="20"/>
      <c r="L65">
        <v>87144</v>
      </c>
      <c r="O65" s="11"/>
      <c r="P65" s="18"/>
      <c r="Q65" s="18"/>
      <c r="R65" s="18"/>
      <c r="S65" s="18"/>
      <c r="T65" s="18"/>
      <c r="U65" s="17"/>
      <c r="V65" s="17"/>
    </row>
    <row r="66" spans="1:25" ht="24.95" customHeight="1" x14ac:dyDescent="0.2">
      <c r="A66" s="68" t="s">
        <v>69</v>
      </c>
      <c r="B66" s="25"/>
      <c r="C66" s="25"/>
      <c r="D66" s="25"/>
      <c r="E66" s="25"/>
      <c r="F66" s="26"/>
      <c r="G66" s="75"/>
      <c r="I66" s="15"/>
      <c r="J66" s="20"/>
      <c r="L66">
        <v>2</v>
      </c>
      <c r="M66" s="11">
        <v>745940</v>
      </c>
      <c r="O66" s="11"/>
      <c r="P66" s="18"/>
      <c r="Q66" s="18"/>
      <c r="R66" s="18"/>
      <c r="S66" s="18"/>
      <c r="T66" s="18"/>
      <c r="U66" s="17"/>
      <c r="V66" s="17"/>
    </row>
    <row r="67" spans="1:25" ht="23.1" customHeight="1" x14ac:dyDescent="0.2">
      <c r="A67" s="47">
        <v>14</v>
      </c>
      <c r="B67" s="48" t="s">
        <v>40</v>
      </c>
      <c r="C67" s="49" t="s">
        <v>18</v>
      </c>
      <c r="D67" s="48"/>
      <c r="E67" s="48"/>
      <c r="F67" s="48"/>
      <c r="G67" s="72"/>
      <c r="I67" s="15"/>
      <c r="J67" s="20"/>
      <c r="M67" s="11"/>
      <c r="O67" s="11"/>
      <c r="P67" s="18"/>
      <c r="Q67" s="18"/>
      <c r="R67" s="18"/>
      <c r="S67" s="18"/>
      <c r="T67" s="18"/>
      <c r="U67" s="17"/>
      <c r="V67" s="17"/>
    </row>
    <row r="68" spans="1:25" ht="20.100000000000001" customHeight="1" x14ac:dyDescent="0.2">
      <c r="A68" s="29">
        <f>A67+0.01</f>
        <v>14.01</v>
      </c>
      <c r="B68" s="30" t="s">
        <v>19</v>
      </c>
      <c r="C68" s="31" t="s">
        <v>8</v>
      </c>
      <c r="D68" s="30"/>
      <c r="E68" s="32"/>
      <c r="F68" s="33" t="s">
        <v>6</v>
      </c>
      <c r="G68" s="51"/>
      <c r="I68" s="15"/>
      <c r="J68" s="20"/>
      <c r="M68" s="11"/>
      <c r="O68" s="11"/>
      <c r="P68" s="18"/>
      <c r="Q68" s="18"/>
      <c r="R68" s="18"/>
      <c r="S68" s="18"/>
      <c r="T68" s="18"/>
      <c r="U68" s="17"/>
      <c r="V68" s="17"/>
    </row>
    <row r="69" spans="1:25" ht="23.1" customHeight="1" x14ac:dyDescent="0.2">
      <c r="A69" s="47">
        <v>15</v>
      </c>
      <c r="B69" s="48" t="s">
        <v>41</v>
      </c>
      <c r="C69" s="49" t="s">
        <v>9</v>
      </c>
      <c r="D69" s="48"/>
      <c r="E69" s="48"/>
      <c r="F69" s="48"/>
      <c r="G69" s="72"/>
      <c r="I69" s="15"/>
      <c r="J69" s="20"/>
      <c r="L69">
        <v>3</v>
      </c>
      <c r="M69" s="16">
        <v>74594</v>
      </c>
      <c r="O69" s="11"/>
      <c r="P69" s="18"/>
      <c r="Q69" s="18"/>
      <c r="R69" s="18"/>
      <c r="S69" s="18"/>
      <c r="T69" s="18"/>
      <c r="U69" s="17"/>
      <c r="V69" s="17"/>
    </row>
    <row r="70" spans="1:25" ht="20.100000000000001" customHeight="1" x14ac:dyDescent="0.2">
      <c r="A70" s="29">
        <f>A69+0.01</f>
        <v>15.01</v>
      </c>
      <c r="B70" s="30" t="s">
        <v>70</v>
      </c>
      <c r="C70" s="31" t="s">
        <v>71</v>
      </c>
      <c r="D70" s="30"/>
      <c r="E70" s="32"/>
      <c r="F70" s="33" t="s">
        <v>6</v>
      </c>
      <c r="G70" s="51"/>
      <c r="I70" s="12"/>
      <c r="J70" s="12"/>
      <c r="L70" s="15"/>
      <c r="M70" s="15"/>
      <c r="P70" s="21"/>
      <c r="Q70" s="17"/>
      <c r="R70" s="17"/>
      <c r="S70" s="17"/>
      <c r="T70" s="17"/>
      <c r="U70" s="21"/>
      <c r="V70" s="17"/>
      <c r="W70" s="12"/>
      <c r="Y70" s="12"/>
    </row>
    <row r="71" spans="1:25" ht="23.1" customHeight="1" x14ac:dyDescent="0.2">
      <c r="A71" s="47">
        <v>16</v>
      </c>
      <c r="B71" s="48" t="s">
        <v>42</v>
      </c>
      <c r="C71" s="49" t="s">
        <v>21</v>
      </c>
      <c r="D71" s="48"/>
      <c r="E71" s="48"/>
      <c r="F71" s="48"/>
      <c r="G71" s="72"/>
      <c r="L71" s="15"/>
      <c r="M71" s="15"/>
      <c r="P71" s="17"/>
      <c r="Q71" s="17"/>
      <c r="R71" s="17"/>
      <c r="S71" s="17"/>
      <c r="T71" s="17"/>
      <c r="U71" s="17"/>
      <c r="V71" s="17"/>
    </row>
    <row r="72" spans="1:25" ht="26.1" customHeight="1" x14ac:dyDescent="0.2">
      <c r="A72" s="34">
        <f>A71+0.01</f>
        <v>16.010000000000002</v>
      </c>
      <c r="B72" s="35" t="s">
        <v>72</v>
      </c>
      <c r="C72" s="45" t="s">
        <v>73</v>
      </c>
      <c r="D72" s="35" t="s">
        <v>74</v>
      </c>
      <c r="E72" s="36">
        <v>2</v>
      </c>
      <c r="F72" s="41"/>
      <c r="G72" s="52">
        <f>E72*F72</f>
        <v>0</v>
      </c>
      <c r="L72" s="15"/>
      <c r="M72" s="15"/>
      <c r="P72" s="18"/>
      <c r="Q72" s="17"/>
      <c r="R72" s="17"/>
      <c r="S72" s="17"/>
      <c r="T72" s="17"/>
      <c r="U72" s="17"/>
      <c r="V72" s="17"/>
    </row>
    <row r="73" spans="1:25" ht="26.1" customHeight="1" x14ac:dyDescent="0.2">
      <c r="A73" s="34">
        <f>A72+0.01</f>
        <v>16.020000000000003</v>
      </c>
      <c r="B73" s="35" t="s">
        <v>75</v>
      </c>
      <c r="C73" s="45" t="s">
        <v>76</v>
      </c>
      <c r="D73" s="35" t="s">
        <v>137</v>
      </c>
      <c r="E73" s="36">
        <v>2</v>
      </c>
      <c r="F73" s="41"/>
      <c r="G73" s="52">
        <f>E73*F73</f>
        <v>0</v>
      </c>
      <c r="L73" s="15"/>
      <c r="M73" s="15"/>
      <c r="P73" s="21"/>
      <c r="Q73" s="17"/>
      <c r="R73" s="17"/>
      <c r="S73" s="17"/>
      <c r="T73" s="17"/>
      <c r="U73" s="17"/>
      <c r="V73" s="17"/>
    </row>
    <row r="74" spans="1:25" ht="23.1" customHeight="1" x14ac:dyDescent="0.2">
      <c r="A74" s="47">
        <v>17</v>
      </c>
      <c r="B74" s="48" t="s">
        <v>77</v>
      </c>
      <c r="C74" s="49" t="s">
        <v>78</v>
      </c>
      <c r="D74" s="48"/>
      <c r="E74" s="48"/>
      <c r="F74" s="48"/>
      <c r="G74" s="72"/>
      <c r="I74" s="22"/>
      <c r="L74" s="15"/>
      <c r="M74" s="15"/>
      <c r="P74" s="21"/>
      <c r="Q74" s="17"/>
      <c r="R74" s="17"/>
      <c r="S74" s="17"/>
      <c r="T74" s="17"/>
      <c r="U74" s="17"/>
      <c r="V74" s="17"/>
    </row>
    <row r="75" spans="1:25" ht="26.1" customHeight="1" x14ac:dyDescent="0.2">
      <c r="A75" s="37">
        <f>A74+0.01</f>
        <v>17.010000000000002</v>
      </c>
      <c r="B75" s="38" t="s">
        <v>79</v>
      </c>
      <c r="C75" s="39" t="s">
        <v>80</v>
      </c>
      <c r="D75" s="38" t="s">
        <v>81</v>
      </c>
      <c r="E75" s="40">
        <v>2</v>
      </c>
      <c r="F75" s="41"/>
      <c r="G75" s="52">
        <f>E75*F75</f>
        <v>0</v>
      </c>
      <c r="I75" s="22"/>
      <c r="L75" s="15"/>
      <c r="Q75" s="12"/>
    </row>
    <row r="76" spans="1:25" ht="26.1" customHeight="1" x14ac:dyDescent="0.2">
      <c r="A76" s="37">
        <f t="shared" ref="A76:A78" si="7">A75+0.01</f>
        <v>17.020000000000003</v>
      </c>
      <c r="B76" s="38" t="s">
        <v>79</v>
      </c>
      <c r="C76" s="39" t="s">
        <v>82</v>
      </c>
      <c r="D76" s="38" t="s">
        <v>81</v>
      </c>
      <c r="E76" s="40">
        <v>8</v>
      </c>
      <c r="F76" s="41"/>
      <c r="G76" s="52">
        <f t="shared" ref="G76:G85" si="8">E76*F76</f>
        <v>0</v>
      </c>
      <c r="I76" s="22"/>
      <c r="P76" s="11"/>
    </row>
    <row r="77" spans="1:25" ht="26.1" customHeight="1" x14ac:dyDescent="0.2">
      <c r="A77" s="37">
        <f t="shared" si="7"/>
        <v>17.030000000000005</v>
      </c>
      <c r="B77" s="38" t="s">
        <v>83</v>
      </c>
      <c r="C77" s="39" t="s">
        <v>126</v>
      </c>
      <c r="D77" s="38" t="s">
        <v>84</v>
      </c>
      <c r="E77" s="40">
        <v>3</v>
      </c>
      <c r="F77" s="41"/>
      <c r="G77" s="52">
        <f t="shared" si="8"/>
        <v>0</v>
      </c>
      <c r="I77" s="23"/>
      <c r="J77" s="10"/>
      <c r="P77" s="21"/>
    </row>
    <row r="78" spans="1:25" ht="26.1" customHeight="1" x14ac:dyDescent="0.2">
      <c r="A78" s="37">
        <f t="shared" si="7"/>
        <v>17.040000000000006</v>
      </c>
      <c r="B78" s="38" t="s">
        <v>83</v>
      </c>
      <c r="C78" s="39" t="s">
        <v>127</v>
      </c>
      <c r="D78" s="38" t="s">
        <v>84</v>
      </c>
      <c r="E78" s="40">
        <v>4.5</v>
      </c>
      <c r="F78" s="41"/>
      <c r="G78" s="52">
        <f t="shared" si="8"/>
        <v>0</v>
      </c>
      <c r="I78" s="24"/>
      <c r="P78" s="12"/>
    </row>
    <row r="79" spans="1:25" ht="23.1" customHeight="1" x14ac:dyDescent="0.2">
      <c r="A79" s="47">
        <v>18</v>
      </c>
      <c r="B79" s="48" t="s">
        <v>43</v>
      </c>
      <c r="C79" s="49" t="s">
        <v>12</v>
      </c>
      <c r="D79" s="48"/>
      <c r="E79" s="48"/>
      <c r="F79" s="48"/>
      <c r="G79" s="72"/>
      <c r="I79" s="14"/>
      <c r="J79" s="12"/>
      <c r="K79" s="12"/>
    </row>
    <row r="80" spans="1:25" ht="20.100000000000001" customHeight="1" x14ac:dyDescent="0.2">
      <c r="A80" s="37">
        <f>A79+0.01</f>
        <v>18.010000000000002</v>
      </c>
      <c r="B80" s="38" t="s">
        <v>52</v>
      </c>
      <c r="C80" s="39" t="s">
        <v>85</v>
      </c>
      <c r="D80" s="30" t="s">
        <v>86</v>
      </c>
      <c r="E80" s="40">
        <v>12</v>
      </c>
      <c r="F80" s="53"/>
      <c r="G80" s="52">
        <f t="shared" si="8"/>
        <v>0</v>
      </c>
    </row>
    <row r="81" spans="1:7" ht="20.100000000000001" customHeight="1" x14ac:dyDescent="0.2">
      <c r="A81" s="37">
        <f>A80+0.01</f>
        <v>18.020000000000003</v>
      </c>
      <c r="B81" s="38" t="s">
        <v>50</v>
      </c>
      <c r="C81" s="39" t="s">
        <v>128</v>
      </c>
      <c r="D81" s="38" t="s">
        <v>87</v>
      </c>
      <c r="E81" s="40">
        <v>50</v>
      </c>
      <c r="F81" s="41"/>
      <c r="G81" s="52">
        <f t="shared" si="8"/>
        <v>0</v>
      </c>
    </row>
    <row r="82" spans="1:7" ht="26.1" customHeight="1" x14ac:dyDescent="0.2">
      <c r="A82" s="37">
        <f>A81+0.01</f>
        <v>18.030000000000005</v>
      </c>
      <c r="B82" s="38" t="s">
        <v>39</v>
      </c>
      <c r="C82" s="39" t="s">
        <v>88</v>
      </c>
      <c r="D82" s="38" t="s">
        <v>89</v>
      </c>
      <c r="E82" s="40">
        <v>1</v>
      </c>
      <c r="F82" s="41"/>
      <c r="G82" s="52">
        <f t="shared" si="8"/>
        <v>0</v>
      </c>
    </row>
    <row r="83" spans="1:7" ht="26.1" customHeight="1" x14ac:dyDescent="0.2">
      <c r="A83" s="37">
        <f>A82+0.01</f>
        <v>18.040000000000006</v>
      </c>
      <c r="B83" s="38" t="s">
        <v>90</v>
      </c>
      <c r="C83" s="39" t="s">
        <v>91</v>
      </c>
      <c r="D83" s="38" t="s">
        <v>89</v>
      </c>
      <c r="E83" s="40">
        <v>1</v>
      </c>
      <c r="F83" s="41"/>
      <c r="G83" s="52">
        <f t="shared" si="8"/>
        <v>0</v>
      </c>
    </row>
    <row r="84" spans="1:7" ht="23.1" customHeight="1" x14ac:dyDescent="0.2">
      <c r="A84" s="47">
        <v>19</v>
      </c>
      <c r="B84" s="48" t="s">
        <v>92</v>
      </c>
      <c r="C84" s="49" t="s">
        <v>93</v>
      </c>
      <c r="D84" s="48"/>
      <c r="E84" s="48"/>
      <c r="F84" s="48"/>
      <c r="G84" s="72"/>
    </row>
    <row r="85" spans="1:7" ht="20.100000000000001" customHeight="1" x14ac:dyDescent="0.2">
      <c r="A85" s="37">
        <f>A84+0.01</f>
        <v>19.010000000000002</v>
      </c>
      <c r="B85" s="38" t="s">
        <v>70</v>
      </c>
      <c r="C85" s="39" t="s">
        <v>94</v>
      </c>
      <c r="D85" s="38" t="s">
        <v>84</v>
      </c>
      <c r="E85" s="40">
        <v>10</v>
      </c>
      <c r="F85" s="41"/>
      <c r="G85" s="52">
        <f t="shared" si="8"/>
        <v>0</v>
      </c>
    </row>
    <row r="86" spans="1:7" ht="23.1" customHeight="1" x14ac:dyDescent="0.2">
      <c r="A86" s="47">
        <v>20</v>
      </c>
      <c r="B86" s="48" t="s">
        <v>53</v>
      </c>
      <c r="C86" s="49" t="s">
        <v>54</v>
      </c>
      <c r="D86" s="48"/>
      <c r="E86" s="48"/>
      <c r="F86" s="48"/>
      <c r="G86" s="72"/>
    </row>
    <row r="87" spans="1:7" ht="26.1" customHeight="1" x14ac:dyDescent="0.2">
      <c r="A87" s="73">
        <f>0.01+A86</f>
        <v>20.010000000000002</v>
      </c>
      <c r="B87" s="30" t="s">
        <v>55</v>
      </c>
      <c r="C87" s="88" t="s">
        <v>56</v>
      </c>
      <c r="D87" s="89" t="s">
        <v>24</v>
      </c>
      <c r="E87" s="40">
        <v>1</v>
      </c>
      <c r="F87" s="90"/>
      <c r="G87" s="52">
        <f t="shared" ref="G87" si="9">E87*F87</f>
        <v>0</v>
      </c>
    </row>
    <row r="88" spans="1:7" ht="23.1" customHeight="1" x14ac:dyDescent="0.2">
      <c r="A88" s="47">
        <v>21</v>
      </c>
      <c r="B88" s="48" t="s">
        <v>95</v>
      </c>
      <c r="C88" s="49" t="s">
        <v>96</v>
      </c>
      <c r="D88" s="48"/>
      <c r="E88" s="48"/>
      <c r="F88" s="48"/>
      <c r="G88" s="72"/>
    </row>
    <row r="89" spans="1:7" ht="20.100000000000001" customHeight="1" x14ac:dyDescent="0.2">
      <c r="A89" s="42">
        <f t="shared" ref="A89:A94" si="10">A88+0.01</f>
        <v>21.01</v>
      </c>
      <c r="B89" s="43" t="s">
        <v>27</v>
      </c>
      <c r="C89" s="44" t="s">
        <v>97</v>
      </c>
      <c r="D89" s="30" t="s">
        <v>81</v>
      </c>
      <c r="E89" s="32">
        <v>21</v>
      </c>
      <c r="F89" s="33"/>
      <c r="G89" s="52">
        <f t="shared" ref="G89:G94" si="11">E89*F89</f>
        <v>0</v>
      </c>
    </row>
    <row r="90" spans="1:7" ht="26.1" customHeight="1" x14ac:dyDescent="0.2">
      <c r="A90" s="42">
        <f t="shared" si="10"/>
        <v>21.020000000000003</v>
      </c>
      <c r="B90" s="43" t="s">
        <v>28</v>
      </c>
      <c r="C90" s="44" t="s">
        <v>98</v>
      </c>
      <c r="D90" s="30" t="s">
        <v>99</v>
      </c>
      <c r="E90" s="32">
        <v>2</v>
      </c>
      <c r="F90" s="33"/>
      <c r="G90" s="52">
        <f t="shared" si="11"/>
        <v>0</v>
      </c>
    </row>
    <row r="91" spans="1:7" ht="20.100000000000001" customHeight="1" x14ac:dyDescent="0.2">
      <c r="A91" s="55">
        <f t="shared" si="10"/>
        <v>21.030000000000005</v>
      </c>
      <c r="B91" s="43" t="s">
        <v>28</v>
      </c>
      <c r="C91" s="57" t="s">
        <v>133</v>
      </c>
      <c r="D91" s="30" t="s">
        <v>99</v>
      </c>
      <c r="E91" s="32">
        <v>1</v>
      </c>
      <c r="F91" s="33"/>
      <c r="G91" s="52"/>
    </row>
    <row r="92" spans="1:7" ht="20.100000000000001" customHeight="1" x14ac:dyDescent="0.2">
      <c r="A92" s="55">
        <f t="shared" si="10"/>
        <v>21.040000000000006</v>
      </c>
      <c r="B92" s="43" t="s">
        <v>129</v>
      </c>
      <c r="C92" s="44" t="s">
        <v>130</v>
      </c>
      <c r="D92" s="30" t="s">
        <v>81</v>
      </c>
      <c r="E92" s="32">
        <v>3</v>
      </c>
      <c r="F92" s="33"/>
      <c r="G92" s="52"/>
    </row>
    <row r="93" spans="1:7" ht="20.100000000000001" customHeight="1" x14ac:dyDescent="0.2">
      <c r="A93" s="55">
        <f t="shared" si="10"/>
        <v>21.050000000000008</v>
      </c>
      <c r="B93" s="43" t="s">
        <v>100</v>
      </c>
      <c r="C93" s="45" t="s">
        <v>101</v>
      </c>
      <c r="D93" s="30" t="s">
        <v>99</v>
      </c>
      <c r="E93" s="32">
        <v>2</v>
      </c>
      <c r="F93" s="33"/>
      <c r="G93" s="52">
        <f t="shared" si="11"/>
        <v>0</v>
      </c>
    </row>
    <row r="94" spans="1:7" ht="26.1" customHeight="1" x14ac:dyDescent="0.2">
      <c r="A94" s="55">
        <f t="shared" si="10"/>
        <v>21.060000000000009</v>
      </c>
      <c r="B94" s="43" t="s">
        <v>102</v>
      </c>
      <c r="C94" s="46" t="s">
        <v>103</v>
      </c>
      <c r="D94" s="30" t="s">
        <v>99</v>
      </c>
      <c r="E94" s="32">
        <v>2</v>
      </c>
      <c r="F94" s="33"/>
      <c r="G94" s="52">
        <f t="shared" si="11"/>
        <v>0</v>
      </c>
    </row>
    <row r="95" spans="1:7" ht="23.1" customHeight="1" x14ac:dyDescent="0.2">
      <c r="A95" s="47">
        <v>22</v>
      </c>
      <c r="B95" s="48" t="s">
        <v>45</v>
      </c>
      <c r="C95" s="49" t="s">
        <v>31</v>
      </c>
      <c r="D95" s="48"/>
      <c r="E95" s="48"/>
      <c r="F95" s="48"/>
      <c r="G95" s="72"/>
    </row>
    <row r="96" spans="1:7" ht="26.1" customHeight="1" x14ac:dyDescent="0.2">
      <c r="A96" s="55">
        <f>A95+0.01</f>
        <v>22.01</v>
      </c>
      <c r="B96" s="43" t="s">
        <v>32</v>
      </c>
      <c r="C96" s="56" t="s">
        <v>104</v>
      </c>
      <c r="D96" s="30" t="s">
        <v>105</v>
      </c>
      <c r="E96" s="32">
        <v>2</v>
      </c>
      <c r="F96" s="33"/>
      <c r="G96" s="52">
        <f t="shared" ref="G96:G97" si="12">E96*F96</f>
        <v>0</v>
      </c>
    </row>
    <row r="97" spans="1:7" ht="26.1" customHeight="1" x14ac:dyDescent="0.2">
      <c r="A97" s="55">
        <f t="shared" ref="A97" si="13">A96+0.01</f>
        <v>22.020000000000003</v>
      </c>
      <c r="B97" s="58" t="s">
        <v>132</v>
      </c>
      <c r="C97" s="59" t="s">
        <v>131</v>
      </c>
      <c r="D97" s="30" t="s">
        <v>105</v>
      </c>
      <c r="E97" s="60">
        <v>1</v>
      </c>
      <c r="F97" s="61"/>
      <c r="G97" s="62">
        <f t="shared" si="12"/>
        <v>0</v>
      </c>
    </row>
    <row r="98" spans="1:7" ht="15" x14ac:dyDescent="0.2">
      <c r="A98" s="76"/>
      <c r="B98" s="27"/>
      <c r="C98" s="27"/>
      <c r="D98" s="27"/>
      <c r="E98" s="27"/>
      <c r="F98" s="28"/>
      <c r="G98" s="77"/>
    </row>
    <row r="99" spans="1:7" x14ac:dyDescent="0.2">
      <c r="A99" s="78"/>
      <c r="B99" s="5"/>
      <c r="C99" s="1"/>
      <c r="D99" s="1"/>
      <c r="E99" s="1"/>
      <c r="F99" s="13" t="s">
        <v>57</v>
      </c>
      <c r="G99" s="79">
        <f>SUM(G19:G97)</f>
        <v>10000</v>
      </c>
    </row>
    <row r="100" spans="1:7" x14ac:dyDescent="0.2">
      <c r="A100" s="80"/>
      <c r="B100" s="1"/>
      <c r="C100" s="1"/>
      <c r="D100" s="1"/>
      <c r="E100" s="1"/>
      <c r="F100" s="1"/>
      <c r="G100" s="81" t="s">
        <v>36</v>
      </c>
    </row>
    <row r="101" spans="1:7" x14ac:dyDescent="0.2">
      <c r="A101" s="80"/>
      <c r="B101" s="1"/>
      <c r="C101" s="1"/>
      <c r="D101" s="1"/>
      <c r="E101" s="1"/>
      <c r="F101" s="1"/>
      <c r="G101" s="81"/>
    </row>
    <row r="102" spans="1:7" x14ac:dyDescent="0.2">
      <c r="A102" s="80"/>
      <c r="B102" s="1"/>
      <c r="C102" s="3"/>
      <c r="D102" s="6" t="s">
        <v>11</v>
      </c>
      <c r="E102" s="7"/>
      <c r="F102" s="7"/>
      <c r="G102" s="82"/>
    </row>
    <row r="103" spans="1:7" ht="13.5" thickBot="1" x14ac:dyDescent="0.25">
      <c r="A103" s="83"/>
      <c r="B103" s="84"/>
      <c r="C103" s="84"/>
      <c r="D103" s="84"/>
      <c r="E103" s="84"/>
      <c r="F103" s="84"/>
      <c r="G103" s="85"/>
    </row>
    <row r="106" spans="1:7" x14ac:dyDescent="0.2">
      <c r="D106" s="12"/>
    </row>
    <row r="107" spans="1:7" x14ac:dyDescent="0.2">
      <c r="D107" s="12"/>
    </row>
  </sheetData>
  <mergeCells count="12">
    <mergeCell ref="D29:E29"/>
    <mergeCell ref="D30:E30"/>
    <mergeCell ref="A1:G1"/>
    <mergeCell ref="A2:G2"/>
    <mergeCell ref="A4:G4"/>
    <mergeCell ref="A5:G5"/>
    <mergeCell ref="A7:G7"/>
    <mergeCell ref="A9:G9"/>
    <mergeCell ref="A10:G10"/>
    <mergeCell ref="D15:G15"/>
    <mergeCell ref="D17:G17"/>
    <mergeCell ref="A8:G8"/>
  </mergeCells>
  <conditionalFormatting sqref="C19:C20">
    <cfRule type="duplicateValues" dxfId="37" priority="37" stopIfTrue="1"/>
  </conditionalFormatting>
  <conditionalFormatting sqref="C15">
    <cfRule type="duplicateValues" dxfId="36" priority="38" stopIfTrue="1"/>
  </conditionalFormatting>
  <conditionalFormatting sqref="F93:G94 G26:G30 G52:G54 G56">
    <cfRule type="cellIs" dxfId="35" priority="35" operator="equal">
      <formula>#REF!</formula>
    </cfRule>
    <cfRule type="cellIs" dxfId="34" priority="36" operator="equal">
      <formula>#REF!</formula>
    </cfRule>
  </conditionalFormatting>
  <conditionalFormatting sqref="G72:G73">
    <cfRule type="cellIs" dxfId="33" priority="33" operator="equal">
      <formula>#REF!</formula>
    </cfRule>
    <cfRule type="cellIs" dxfId="32" priority="34" operator="equal">
      <formula>#REF!</formula>
    </cfRule>
  </conditionalFormatting>
  <conditionalFormatting sqref="G81:G83 G85">
    <cfRule type="cellIs" dxfId="31" priority="31" operator="equal">
      <formula>#REF!</formula>
    </cfRule>
    <cfRule type="cellIs" dxfId="30" priority="32" operator="equal">
      <formula>#REF!</formula>
    </cfRule>
  </conditionalFormatting>
  <conditionalFormatting sqref="F89:G89">
    <cfRule type="cellIs" dxfId="29" priority="29" operator="equal">
      <formula>#REF!</formula>
    </cfRule>
    <cfRule type="cellIs" dxfId="28" priority="30" operator="equal">
      <formula>#REF!</formula>
    </cfRule>
  </conditionalFormatting>
  <conditionalFormatting sqref="F90:G92">
    <cfRule type="cellIs" dxfId="27" priority="27" operator="equal">
      <formula>#REF!</formula>
    </cfRule>
    <cfRule type="cellIs" dxfId="26" priority="28" operator="equal">
      <formula>#REF!</formula>
    </cfRule>
  </conditionalFormatting>
  <conditionalFormatting sqref="G75:G78">
    <cfRule type="cellIs" dxfId="25" priority="25" operator="equal">
      <formula>#REF!</formula>
    </cfRule>
    <cfRule type="cellIs" dxfId="24" priority="26" operator="equal">
      <formula>#REF!</formula>
    </cfRule>
  </conditionalFormatting>
  <conditionalFormatting sqref="G80">
    <cfRule type="cellIs" dxfId="23" priority="23" operator="equal">
      <formula>#REF!</formula>
    </cfRule>
    <cfRule type="cellIs" dxfId="22" priority="24" operator="equal">
      <formula>#REF!</formula>
    </cfRule>
  </conditionalFormatting>
  <conditionalFormatting sqref="G19:G20 G38 G49 G58:G63 G65 G40:G47">
    <cfRule type="cellIs" dxfId="21" priority="21" operator="equal">
      <formula>#REF!</formula>
    </cfRule>
    <cfRule type="cellIs" dxfId="20" priority="22" operator="equal">
      <formula>#REF!</formula>
    </cfRule>
  </conditionalFormatting>
  <conditionalFormatting sqref="G22">
    <cfRule type="cellIs" dxfId="19" priority="19" operator="equal">
      <formula>#REF!</formula>
    </cfRule>
    <cfRule type="cellIs" dxfId="18" priority="20" operator="equal">
      <formula>#REF!</formula>
    </cfRule>
  </conditionalFormatting>
  <conditionalFormatting sqref="G23">
    <cfRule type="cellIs" dxfId="17" priority="17" operator="equal">
      <formula>#REF!</formula>
    </cfRule>
    <cfRule type="cellIs" dxfId="16" priority="18" operator="equal">
      <formula>#REF!</formula>
    </cfRule>
  </conditionalFormatting>
  <conditionalFormatting sqref="G24">
    <cfRule type="cellIs" dxfId="15" priority="15" operator="equal">
      <formula>#REF!</formula>
    </cfRule>
    <cfRule type="cellIs" dxfId="14" priority="16" operator="equal">
      <formula>#REF!</formula>
    </cfRule>
  </conditionalFormatting>
  <conditionalFormatting sqref="G87">
    <cfRule type="cellIs" dxfId="13" priority="13" operator="equal">
      <formula>#REF!</formula>
    </cfRule>
    <cfRule type="cellIs" dxfId="12" priority="14" operator="equal">
      <formula>#REF!</formula>
    </cfRule>
  </conditionalFormatting>
  <conditionalFormatting sqref="C32">
    <cfRule type="duplicateValues" dxfId="11" priority="12" stopIfTrue="1"/>
  </conditionalFormatting>
  <conditionalFormatting sqref="C34">
    <cfRule type="duplicateValues" dxfId="10" priority="11" stopIfTrue="1"/>
  </conditionalFormatting>
  <conditionalFormatting sqref="F97:G97">
    <cfRule type="cellIs" dxfId="9" priority="9" operator="equal">
      <formula>#REF!</formula>
    </cfRule>
    <cfRule type="cellIs" dxfId="8" priority="10" operator="equal">
      <formula>#REF!</formula>
    </cfRule>
  </conditionalFormatting>
  <conditionalFormatting sqref="F96:G96">
    <cfRule type="cellIs" dxfId="7" priority="7" operator="equal">
      <formula>#REF!</formula>
    </cfRule>
    <cfRule type="cellIs" dxfId="6" priority="8" operator="equal">
      <formula>#REF!</formula>
    </cfRule>
  </conditionalFormatting>
  <conditionalFormatting sqref="G50">
    <cfRule type="cellIs" dxfId="5" priority="5" operator="equal">
      <formula>#REF!</formula>
    </cfRule>
    <cfRule type="cellIs" dxfId="4" priority="6" operator="equal">
      <formula>#REF!</formula>
    </cfRule>
  </conditionalFormatting>
  <conditionalFormatting sqref="G51">
    <cfRule type="cellIs" dxfId="3" priority="3" operator="equal">
      <formula>#REF!</formula>
    </cfRule>
    <cfRule type="cellIs" dxfId="2" priority="4" operator="equal">
      <formula>#REF!</formula>
    </cfRule>
  </conditionalFormatting>
  <conditionalFormatting sqref="G55">
    <cfRule type="cellIs" dxfId="1" priority="1" operator="equal">
      <formula>#REF!</formula>
    </cfRule>
    <cfRule type="cellIs" dxfId="0" priority="2" operator="equal">
      <formula>#REF!</formula>
    </cfRule>
  </conditionalFormatting>
  <pageMargins left="0.7" right="0.7" top="0.75" bottom="0.75" header="0.3" footer="0.3"/>
  <pageSetup scale="78" fitToHeight="0" orientation="portrait" r:id="rId1"/>
  <headerFooter>
    <oddHeader xml:space="preserve">&amp;LCity of Coquitlam
Contract 94722&amp;RFT &amp;P+5
</oddHeader>
  </headerFooter>
  <rowBreaks count="2" manualBreakCount="2">
    <brk id="36" max="6" man="1"/>
    <brk id="6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SoQ</vt:lpstr>
      <vt:lpstr>SoQ!Print_Area</vt:lpstr>
      <vt:lpstr>SoQ!Print_Titles</vt:lpstr>
    </vt:vector>
  </TitlesOfParts>
  <Company>City of Coquitlam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rcolombo</dc:creator>
  <cp:lastModifiedBy>Reid, Ryan</cp:lastModifiedBy>
  <cp:lastPrinted>2025-11-10T23:36:24Z</cp:lastPrinted>
  <dcterms:created xsi:type="dcterms:W3CDTF">2011-08-22T18:22:09Z</dcterms:created>
  <dcterms:modified xsi:type="dcterms:W3CDTF">2025-11-21T18:43:04Z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eDOCS AutoSave">
    <vt:lpwstr/>
  </property>
</Properties>
</file>